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ento_zošit" defaultThemeVersion="124226"/>
  <mc:AlternateContent xmlns:mc="http://schemas.openxmlformats.org/markup-compatibility/2006">
    <mc:Choice Requires="x15">
      <x15ac:absPath xmlns:x15ac="http://schemas.microsoft.com/office/spreadsheetml/2010/11/ac" url="C:\Users\hp\Dropbox\SRZ 1\"/>
    </mc:Choice>
  </mc:AlternateContent>
  <xr:revisionPtr revIDLastSave="0" documentId="13_ncr:1_{11147EC9-116D-405D-994D-88BFA6C00CAF}" xr6:coauthVersionLast="47" xr6:coauthVersionMax="47" xr10:uidLastSave="{00000000-0000-0000-0000-000000000000}"/>
  <bookViews>
    <workbookView xWindow="-120" yWindow="-120" windowWidth="21840" windowHeight="13140" xr2:uid="{00000000-000D-0000-FFFF-FFFF00000000}"/>
  </bookViews>
  <sheets>
    <sheet name="Žiadosť" sheetId="10" r:id="rId1"/>
    <sheet name="Skratky" sheetId="8" state="hidden" r:id="rId2"/>
    <sheet name="Adr" sheetId="2" state="hidden" r:id="rId3"/>
    <sheet name="FP" sheetId="1" state="hidden" r:id="rId4"/>
    <sheet name="Cis" sheetId="3" state="hidden" r:id="rId5"/>
  </sheets>
  <definedNames>
    <definedName name="_xlnm.Print_Area" localSheetId="0">Žiadosť!$A$1:$F$59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0" l="1"/>
  <c r="F34" i="10"/>
  <c r="I23" i="1"/>
  <c r="I30" i="1"/>
  <c r="I20" i="1"/>
  <c r="I27" i="1"/>
  <c r="I35" i="1"/>
  <c r="I34" i="1"/>
  <c r="I21" i="1"/>
  <c r="I28" i="1"/>
  <c r="I26" i="1"/>
  <c r="I33" i="1"/>
  <c r="I22" i="1"/>
  <c r="I29" i="1"/>
  <c r="I24" i="1"/>
  <c r="I31" i="1"/>
  <c r="I25" i="1"/>
  <c r="I32" i="1"/>
  <c r="I603" i="1"/>
  <c r="I602" i="1"/>
  <c r="I106" i="1"/>
  <c r="I115" i="1"/>
  <c r="I116" i="1"/>
  <c r="I117" i="1"/>
  <c r="I290" i="1"/>
  <c r="I292" i="1"/>
  <c r="I291" i="1"/>
  <c r="I450" i="1"/>
  <c r="L23" i="1"/>
  <c r="L30" i="1"/>
  <c r="L20" i="1"/>
  <c r="L27" i="1"/>
  <c r="L35" i="1"/>
  <c r="L34" i="1"/>
  <c r="L21" i="1"/>
  <c r="L28" i="1"/>
  <c r="L26" i="1"/>
  <c r="L33" i="1"/>
  <c r="L22" i="1"/>
  <c r="L29" i="1"/>
  <c r="L24" i="1"/>
  <c r="L31" i="1"/>
  <c r="L25" i="1"/>
  <c r="L32" i="1"/>
  <c r="L603" i="1"/>
  <c r="L602" i="1"/>
  <c r="L106" i="1"/>
  <c r="L115" i="1"/>
  <c r="L116" i="1"/>
  <c r="L117" i="1"/>
  <c r="L290" i="1"/>
  <c r="L292" i="1"/>
  <c r="L291" i="1"/>
  <c r="L450" i="1"/>
  <c r="J23" i="1"/>
  <c r="J30" i="1"/>
  <c r="J20" i="1"/>
  <c r="J27" i="1"/>
  <c r="J35" i="1"/>
  <c r="J34" i="1"/>
  <c r="J21" i="1"/>
  <c r="J28" i="1"/>
  <c r="J26" i="1"/>
  <c r="J33" i="1"/>
  <c r="J22" i="1"/>
  <c r="J29" i="1"/>
  <c r="J24" i="1"/>
  <c r="J31" i="1"/>
  <c r="J25" i="1"/>
  <c r="J32" i="1"/>
  <c r="J603" i="1"/>
  <c r="J602" i="1"/>
  <c r="J106" i="1"/>
  <c r="J115" i="1"/>
  <c r="J116" i="1"/>
  <c r="J117" i="1"/>
  <c r="J290" i="1"/>
  <c r="J292" i="1"/>
  <c r="J291" i="1"/>
  <c r="J450" i="1"/>
  <c r="B115" i="1"/>
  <c r="B116" i="1"/>
  <c r="B117" i="1"/>
  <c r="B290" i="1"/>
  <c r="B292" i="1"/>
  <c r="B291" i="1"/>
  <c r="B450" i="1"/>
  <c r="B23" i="1"/>
  <c r="B30" i="1"/>
  <c r="B20" i="1"/>
  <c r="B27" i="1"/>
  <c r="B35" i="1"/>
  <c r="B34" i="1"/>
  <c r="B21" i="1"/>
  <c r="B28" i="1"/>
  <c r="B26" i="1"/>
  <c r="B33" i="1"/>
  <c r="B22" i="1"/>
  <c r="B29" i="1"/>
  <c r="B24" i="1"/>
  <c r="B31" i="1"/>
  <c r="B25" i="1"/>
  <c r="B32" i="1"/>
  <c r="B603" i="1"/>
  <c r="B602" i="1"/>
  <c r="B106" i="1"/>
  <c r="L605" i="1"/>
  <c r="L604" i="1"/>
  <c r="L574" i="1"/>
  <c r="L559" i="1"/>
  <c r="L515" i="1"/>
  <c r="L507" i="1"/>
  <c r="L506" i="1"/>
  <c r="L505" i="1"/>
  <c r="L504" i="1"/>
  <c r="L461" i="1"/>
  <c r="L454" i="1"/>
  <c r="L453" i="1"/>
  <c r="L449" i="1"/>
  <c r="L444" i="1"/>
  <c r="L443" i="1"/>
  <c r="L442" i="1"/>
  <c r="L432" i="1"/>
  <c r="L431" i="1"/>
  <c r="L372" i="1"/>
  <c r="L371" i="1"/>
  <c r="L358" i="1"/>
  <c r="L328" i="1"/>
  <c r="L327" i="1"/>
  <c r="L316" i="1"/>
  <c r="L315" i="1"/>
  <c r="L314" i="1"/>
  <c r="L313" i="1"/>
  <c r="L312" i="1"/>
  <c r="L289" i="1"/>
  <c r="L288" i="1"/>
  <c r="L287" i="1"/>
  <c r="L286" i="1"/>
  <c r="L285" i="1"/>
  <c r="L272" i="1"/>
  <c r="L271" i="1"/>
  <c r="L266" i="1"/>
  <c r="L251" i="1"/>
  <c r="L240" i="1"/>
  <c r="L239" i="1"/>
  <c r="L238" i="1"/>
  <c r="L237" i="1"/>
  <c r="L234" i="1"/>
  <c r="L233" i="1"/>
  <c r="L232" i="1"/>
  <c r="L222" i="1"/>
  <c r="L221" i="1"/>
  <c r="L164" i="1"/>
  <c r="L122" i="1"/>
  <c r="L97" i="1"/>
  <c r="L96" i="1"/>
  <c r="L95" i="1"/>
  <c r="L94" i="1"/>
  <c r="L37" i="1"/>
  <c r="L311" i="1"/>
  <c r="L310" i="1"/>
  <c r="L309" i="1"/>
  <c r="L308" i="1"/>
  <c r="L307" i="1"/>
  <c r="L306" i="1"/>
  <c r="L305" i="1"/>
  <c r="L304" i="1"/>
  <c r="L40" i="1"/>
  <c r="L627" i="1"/>
  <c r="L626" i="1"/>
  <c r="L625" i="1"/>
  <c r="L624" i="1"/>
  <c r="L623" i="1"/>
  <c r="L622" i="1"/>
  <c r="L621" i="1"/>
  <c r="L620" i="1"/>
  <c r="L617" i="1"/>
  <c r="L616" i="1"/>
  <c r="L615" i="1"/>
  <c r="L614" i="1"/>
  <c r="L613" i="1"/>
  <c r="L612" i="1"/>
  <c r="L611" i="1"/>
  <c r="L610" i="1"/>
  <c r="L601" i="1"/>
  <c r="L600" i="1"/>
  <c r="L599" i="1"/>
  <c r="L598" i="1"/>
  <c r="L593" i="1"/>
  <c r="L592" i="1"/>
  <c r="L591" i="1"/>
  <c r="L587" i="1"/>
  <c r="L586" i="1"/>
  <c r="L585" i="1"/>
  <c r="L584" i="1"/>
  <c r="L583" i="1"/>
  <c r="L582" i="1"/>
  <c r="L581" i="1"/>
  <c r="L580" i="1"/>
  <c r="L579" i="1"/>
  <c r="L578" i="1"/>
  <c r="L558" i="1"/>
  <c r="L557" i="1"/>
  <c r="L553" i="1"/>
  <c r="L548" i="1"/>
  <c r="L547" i="1"/>
  <c r="L546" i="1"/>
  <c r="L545" i="1"/>
  <c r="L544" i="1"/>
  <c r="L535" i="1"/>
  <c r="L534" i="1"/>
  <c r="L533" i="1"/>
  <c r="L532" i="1"/>
  <c r="L531" i="1"/>
  <c r="L530" i="1"/>
  <c r="L529" i="1"/>
  <c r="L528" i="1"/>
  <c r="L527" i="1"/>
  <c r="L526" i="1"/>
  <c r="L525" i="1"/>
  <c r="L524" i="1"/>
  <c r="L523" i="1"/>
  <c r="L522" i="1"/>
  <c r="L521" i="1"/>
  <c r="L520" i="1"/>
  <c r="L519" i="1"/>
  <c r="L518" i="1"/>
  <c r="L514" i="1"/>
  <c r="L513" i="1"/>
  <c r="L503" i="1"/>
  <c r="L502" i="1"/>
  <c r="L501" i="1"/>
  <c r="L497" i="1"/>
  <c r="L496" i="1"/>
  <c r="L495" i="1"/>
  <c r="L494" i="1"/>
  <c r="L493" i="1"/>
  <c r="L492" i="1"/>
  <c r="L491" i="1"/>
  <c r="L490" i="1"/>
  <c r="L482" i="1"/>
  <c r="L481" i="1"/>
  <c r="L480" i="1"/>
  <c r="L479" i="1"/>
  <c r="L478" i="1"/>
  <c r="L477" i="1"/>
  <c r="L476" i="1"/>
  <c r="L475" i="1"/>
  <c r="L460" i="1"/>
  <c r="L441" i="1"/>
  <c r="L440" i="1"/>
  <c r="L439" i="1"/>
  <c r="L430" i="1"/>
  <c r="L429" i="1"/>
  <c r="L428" i="1"/>
  <c r="L410" i="1"/>
  <c r="L409" i="1"/>
  <c r="L405" i="1"/>
  <c r="L404" i="1"/>
  <c r="L403" i="1"/>
  <c r="L402" i="1"/>
  <c r="L401" i="1"/>
  <c r="L394" i="1"/>
  <c r="L393" i="1"/>
  <c r="L390" i="1"/>
  <c r="L363" i="1"/>
  <c r="L362" i="1"/>
  <c r="L361" i="1"/>
  <c r="L360" i="1"/>
  <c r="L359" i="1"/>
  <c r="L357" i="1"/>
  <c r="L356" i="1"/>
  <c r="L355" i="1"/>
  <c r="L354" i="1"/>
  <c r="L353" i="1"/>
  <c r="L352" i="1"/>
  <c r="L351" i="1"/>
  <c r="L318" i="1"/>
  <c r="L317" i="1"/>
  <c r="L301" i="1"/>
  <c r="L284" i="1"/>
  <c r="L283" i="1"/>
  <c r="L282" i="1"/>
  <c r="L270" i="1"/>
  <c r="L265" i="1"/>
  <c r="L264" i="1"/>
  <c r="L263" i="1"/>
  <c r="L250" i="1"/>
  <c r="L249" i="1"/>
  <c r="L244" i="1"/>
  <c r="L243" i="1"/>
  <c r="L242" i="1"/>
  <c r="L241" i="1"/>
  <c r="L23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61" i="1"/>
  <c r="L160" i="1"/>
  <c r="L159" i="1"/>
  <c r="L158" i="1"/>
  <c r="L157" i="1"/>
  <c r="L156" i="1"/>
  <c r="L155" i="1"/>
  <c r="L149" i="1"/>
  <c r="L148" i="1"/>
  <c r="L147" i="1"/>
  <c r="L146" i="1"/>
  <c r="L145" i="1"/>
  <c r="L144" i="1"/>
  <c r="L143" i="1"/>
  <c r="L142" i="1"/>
  <c r="L141" i="1"/>
  <c r="L140" i="1"/>
  <c r="L139" i="1"/>
  <c r="L138" i="1"/>
  <c r="L137" i="1"/>
  <c r="L136" i="1"/>
  <c r="L135" i="1"/>
  <c r="L134" i="1"/>
  <c r="L133" i="1"/>
  <c r="L132" i="1"/>
  <c r="L131" i="1"/>
  <c r="L114" i="1"/>
  <c r="L113" i="1"/>
  <c r="L112" i="1"/>
  <c r="L105" i="1"/>
  <c r="L104" i="1"/>
  <c r="L103" i="1"/>
  <c r="L102" i="1"/>
  <c r="L101" i="1"/>
  <c r="L100" i="1"/>
  <c r="L99" i="1"/>
  <c r="L98"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51" i="1"/>
  <c r="L48" i="1"/>
  <c r="L41" i="1"/>
  <c r="L39" i="1"/>
  <c r="L38" i="1"/>
  <c r="L36" i="1"/>
  <c r="L19" i="1"/>
  <c r="L18" i="1"/>
  <c r="L17" i="1"/>
  <c r="L16" i="1"/>
  <c r="L15" i="1"/>
  <c r="L14" i="1"/>
  <c r="L13" i="1"/>
  <c r="L12" i="1"/>
  <c r="L3" i="1"/>
  <c r="L2" i="1"/>
  <c r="L350" i="1"/>
  <c r="L349" i="1"/>
  <c r="L348" i="1"/>
  <c r="L347" i="1"/>
  <c r="L346" i="1"/>
  <c r="L326" i="1"/>
  <c r="L609" i="1"/>
  <c r="L608" i="1"/>
  <c r="L597" i="1"/>
  <c r="L596" i="1"/>
  <c r="L590" i="1"/>
  <c r="L577" i="1"/>
  <c r="L573" i="1"/>
  <c r="L572" i="1"/>
  <c r="L571" i="1"/>
  <c r="L570" i="1"/>
  <c r="L569" i="1"/>
  <c r="L568" i="1"/>
  <c r="L567" i="1"/>
  <c r="L566" i="1"/>
  <c r="L565" i="1"/>
  <c r="L564" i="1"/>
  <c r="L563" i="1"/>
  <c r="L562" i="1"/>
  <c r="L561" i="1"/>
  <c r="L560" i="1"/>
  <c r="L556" i="1"/>
  <c r="L552" i="1"/>
  <c r="L551" i="1"/>
  <c r="L543" i="1"/>
  <c r="L542" i="1"/>
  <c r="L541" i="1"/>
  <c r="L540" i="1"/>
  <c r="L539" i="1"/>
  <c r="L538" i="1"/>
  <c r="L512" i="1"/>
  <c r="L500" i="1"/>
  <c r="L489" i="1"/>
  <c r="L488" i="1"/>
  <c r="L487" i="1"/>
  <c r="L486" i="1"/>
  <c r="L485" i="1"/>
  <c r="L474" i="1"/>
  <c r="L473" i="1"/>
  <c r="L472" i="1"/>
  <c r="L471" i="1"/>
  <c r="L470" i="1"/>
  <c r="L469" i="1"/>
  <c r="L468" i="1"/>
  <c r="L467" i="1"/>
  <c r="L466" i="1"/>
  <c r="L465" i="1"/>
  <c r="L464" i="1"/>
  <c r="L459" i="1"/>
  <c r="L438" i="1"/>
  <c r="L437" i="1"/>
  <c r="L427" i="1"/>
  <c r="L426" i="1"/>
  <c r="L425" i="1"/>
  <c r="L424" i="1"/>
  <c r="L423" i="1"/>
  <c r="L418" i="1"/>
  <c r="L417" i="1"/>
  <c r="L416" i="1"/>
  <c r="L415" i="1"/>
  <c r="L414" i="1"/>
  <c r="L413" i="1"/>
  <c r="L408" i="1"/>
  <c r="L400" i="1"/>
  <c r="L399" i="1"/>
  <c r="L398" i="1"/>
  <c r="L397" i="1"/>
  <c r="L387" i="1"/>
  <c r="L386" i="1"/>
  <c r="L385" i="1"/>
  <c r="L384" i="1"/>
  <c r="L383" i="1"/>
  <c r="L382" i="1"/>
  <c r="L381" i="1"/>
  <c r="L380" i="1"/>
  <c r="L379" i="1"/>
  <c r="L378" i="1"/>
  <c r="L377" i="1"/>
  <c r="L376" i="1"/>
  <c r="L375" i="1"/>
  <c r="L370" i="1"/>
  <c r="L345" i="1"/>
  <c r="L344" i="1"/>
  <c r="L343" i="1"/>
  <c r="L342" i="1"/>
  <c r="L341" i="1"/>
  <c r="L340" i="1"/>
  <c r="L339" i="1"/>
  <c r="L338" i="1"/>
  <c r="L337" i="1"/>
  <c r="L336" i="1"/>
  <c r="L335" i="1"/>
  <c r="L334" i="1"/>
  <c r="L333" i="1"/>
  <c r="L332" i="1"/>
  <c r="L331" i="1"/>
  <c r="L330" i="1"/>
  <c r="L329" i="1"/>
  <c r="L321" i="1"/>
  <c r="L281" i="1"/>
  <c r="L280" i="1"/>
  <c r="L279" i="1"/>
  <c r="L278" i="1"/>
  <c r="L277" i="1"/>
  <c r="L276" i="1"/>
  <c r="L275" i="1"/>
  <c r="L269" i="1"/>
  <c r="L262" i="1"/>
  <c r="L248" i="1"/>
  <c r="L247" i="1"/>
  <c r="L230" i="1"/>
  <c r="L229" i="1"/>
  <c r="L228" i="1"/>
  <c r="L227" i="1"/>
  <c r="L226" i="1"/>
  <c r="L225"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54" i="1"/>
  <c r="L130" i="1"/>
  <c r="L129" i="1"/>
  <c r="L128" i="1"/>
  <c r="L127" i="1"/>
  <c r="L126" i="1"/>
  <c r="L125" i="1"/>
  <c r="L111" i="1"/>
  <c r="L110" i="1"/>
  <c r="L109" i="1"/>
  <c r="L63" i="1"/>
  <c r="L62" i="1"/>
  <c r="L61" i="1"/>
  <c r="L60" i="1"/>
  <c r="L59" i="1"/>
  <c r="L58" i="1"/>
  <c r="L11" i="1"/>
  <c r="L10" i="1"/>
  <c r="L9" i="1"/>
  <c r="L8" i="1"/>
  <c r="L7" i="1"/>
  <c r="L6" i="1"/>
  <c r="L5" i="1"/>
  <c r="L4" i="1"/>
  <c r="L619" i="1"/>
  <c r="L618" i="1"/>
  <c r="L607" i="1"/>
  <c r="L606" i="1"/>
  <c r="L595" i="1"/>
  <c r="L594" i="1"/>
  <c r="L589" i="1"/>
  <c r="L588" i="1"/>
  <c r="L576" i="1"/>
  <c r="L575" i="1"/>
  <c r="L555" i="1"/>
  <c r="L554" i="1"/>
  <c r="L550" i="1"/>
  <c r="L549" i="1"/>
  <c r="L537" i="1"/>
  <c r="L536" i="1"/>
  <c r="L517" i="1"/>
  <c r="L516" i="1"/>
  <c r="L511" i="1"/>
  <c r="L510" i="1"/>
  <c r="L509" i="1"/>
  <c r="L508" i="1"/>
  <c r="L499" i="1"/>
  <c r="L498" i="1"/>
  <c r="L484" i="1"/>
  <c r="L483" i="1"/>
  <c r="L463" i="1"/>
  <c r="L462" i="1"/>
  <c r="L458" i="1"/>
  <c r="L457" i="1"/>
  <c r="L456" i="1"/>
  <c r="L455" i="1"/>
  <c r="L452" i="1"/>
  <c r="L451" i="1"/>
  <c r="L448" i="1"/>
  <c r="L447" i="1"/>
  <c r="L446" i="1"/>
  <c r="L445" i="1"/>
  <c r="L436" i="1"/>
  <c r="L435" i="1"/>
  <c r="L434" i="1"/>
  <c r="L433" i="1"/>
  <c r="L422" i="1"/>
  <c r="L421" i="1"/>
  <c r="L420" i="1"/>
  <c r="L419" i="1"/>
  <c r="L412" i="1"/>
  <c r="L411" i="1"/>
  <c r="L407" i="1"/>
  <c r="L406" i="1"/>
  <c r="L396" i="1"/>
  <c r="L395" i="1"/>
  <c r="L392" i="1"/>
  <c r="L391" i="1"/>
  <c r="L389" i="1"/>
  <c r="L388" i="1"/>
  <c r="L374" i="1"/>
  <c r="L373" i="1"/>
  <c r="L369" i="1"/>
  <c r="L368" i="1"/>
  <c r="L367" i="1"/>
  <c r="L366" i="1"/>
  <c r="L365" i="1"/>
  <c r="L364" i="1"/>
  <c r="L325" i="1"/>
  <c r="L324" i="1"/>
  <c r="L323" i="1"/>
  <c r="L322" i="1"/>
  <c r="L320" i="1"/>
  <c r="L319" i="1"/>
  <c r="L303" i="1"/>
  <c r="L302" i="1"/>
  <c r="L300" i="1"/>
  <c r="L299" i="1"/>
  <c r="L298" i="1"/>
  <c r="L297" i="1"/>
  <c r="L296" i="1"/>
  <c r="L295" i="1"/>
  <c r="L294" i="1"/>
  <c r="L293" i="1"/>
  <c r="L274" i="1"/>
  <c r="L273" i="1"/>
  <c r="L268" i="1"/>
  <c r="L267" i="1"/>
  <c r="L261" i="1"/>
  <c r="L260" i="1"/>
  <c r="L259" i="1"/>
  <c r="L258" i="1"/>
  <c r="L257" i="1"/>
  <c r="L256" i="1"/>
  <c r="L255" i="1"/>
  <c r="L254" i="1"/>
  <c r="L253" i="1"/>
  <c r="L252" i="1"/>
  <c r="L246" i="1"/>
  <c r="L245" i="1"/>
  <c r="L236" i="1"/>
  <c r="L235" i="1"/>
  <c r="L224" i="1"/>
  <c r="L223" i="1"/>
  <c r="L166" i="1"/>
  <c r="L165" i="1"/>
  <c r="L163" i="1"/>
  <c r="L162" i="1"/>
  <c r="L153" i="1"/>
  <c r="L152" i="1"/>
  <c r="L151" i="1"/>
  <c r="L150" i="1"/>
  <c r="L124" i="1"/>
  <c r="L123" i="1"/>
  <c r="L121" i="1"/>
  <c r="L120" i="1"/>
  <c r="L119" i="1"/>
  <c r="L118" i="1"/>
  <c r="L108" i="1"/>
  <c r="L107" i="1"/>
  <c r="L93" i="1"/>
  <c r="L92" i="1"/>
  <c r="L57" i="1"/>
  <c r="L56" i="1"/>
  <c r="L55" i="1"/>
  <c r="L54" i="1"/>
  <c r="L53" i="1"/>
  <c r="L52" i="1"/>
  <c r="L50" i="1"/>
  <c r="L49" i="1"/>
  <c r="L47" i="1"/>
  <c r="L46" i="1"/>
  <c r="L45" i="1"/>
  <c r="L44" i="1"/>
  <c r="L43" i="1"/>
  <c r="L42" i="1"/>
  <c r="K619" i="1"/>
  <c r="K618" i="1"/>
  <c r="K607" i="1"/>
  <c r="K606" i="1"/>
  <c r="K595" i="1"/>
  <c r="K594" i="1"/>
  <c r="K589" i="1"/>
  <c r="K588" i="1"/>
  <c r="K576" i="1"/>
  <c r="K575" i="1"/>
  <c r="K555" i="1"/>
  <c r="K554" i="1"/>
  <c r="K550" i="1"/>
  <c r="K549" i="1"/>
  <c r="K537" i="1"/>
  <c r="K536" i="1"/>
  <c r="K517" i="1"/>
  <c r="K516" i="1"/>
  <c r="K511" i="1"/>
  <c r="K510" i="1"/>
  <c r="K509" i="1"/>
  <c r="K508" i="1"/>
  <c r="K499" i="1"/>
  <c r="K498" i="1"/>
  <c r="K484" i="1"/>
  <c r="K483" i="1"/>
  <c r="K463" i="1"/>
  <c r="K462" i="1"/>
  <c r="K458" i="1"/>
  <c r="K457" i="1"/>
  <c r="K456" i="1"/>
  <c r="K455" i="1"/>
  <c r="K452" i="1"/>
  <c r="K451" i="1"/>
  <c r="K448" i="1"/>
  <c r="K447" i="1"/>
  <c r="K446" i="1"/>
  <c r="K445" i="1"/>
  <c r="K436" i="1"/>
  <c r="K435" i="1"/>
  <c r="K434" i="1"/>
  <c r="K433" i="1"/>
  <c r="K422" i="1"/>
  <c r="K421" i="1"/>
  <c r="K420" i="1"/>
  <c r="K419" i="1"/>
  <c r="K412" i="1"/>
  <c r="K411" i="1"/>
  <c r="K407" i="1"/>
  <c r="K406" i="1"/>
  <c r="K396" i="1"/>
  <c r="K395" i="1"/>
  <c r="K392" i="1"/>
  <c r="K391" i="1"/>
  <c r="K389" i="1"/>
  <c r="K388" i="1"/>
  <c r="K374" i="1"/>
  <c r="K373" i="1"/>
  <c r="K369" i="1"/>
  <c r="K368" i="1"/>
  <c r="K367" i="1"/>
  <c r="K366" i="1"/>
  <c r="K365" i="1"/>
  <c r="K364" i="1"/>
  <c r="K325" i="1"/>
  <c r="K324" i="1"/>
  <c r="K323" i="1"/>
  <c r="K322" i="1"/>
  <c r="K320" i="1"/>
  <c r="K319" i="1"/>
  <c r="K303" i="1"/>
  <c r="K302" i="1"/>
  <c r="K300" i="1"/>
  <c r="K299" i="1"/>
  <c r="K298" i="1"/>
  <c r="K297" i="1"/>
  <c r="K296" i="1"/>
  <c r="K295" i="1"/>
  <c r="K294" i="1"/>
  <c r="K293" i="1"/>
  <c r="K274" i="1"/>
  <c r="K273" i="1"/>
  <c r="K268" i="1"/>
  <c r="K267" i="1"/>
  <c r="K261" i="1"/>
  <c r="K260" i="1"/>
  <c r="K259" i="1"/>
  <c r="K258" i="1"/>
  <c r="K257" i="1"/>
  <c r="K256" i="1"/>
  <c r="K255" i="1"/>
  <c r="K254" i="1"/>
  <c r="K253" i="1"/>
  <c r="K252" i="1"/>
  <c r="K246" i="1"/>
  <c r="K245" i="1"/>
  <c r="K236" i="1"/>
  <c r="K235" i="1"/>
  <c r="K224" i="1"/>
  <c r="K223" i="1"/>
  <c r="K166" i="1"/>
  <c r="K165" i="1"/>
  <c r="K163" i="1"/>
  <c r="K162" i="1"/>
  <c r="K153" i="1"/>
  <c r="K152" i="1"/>
  <c r="K151" i="1"/>
  <c r="K150" i="1"/>
  <c r="K124" i="1"/>
  <c r="K123" i="1"/>
  <c r="K121" i="1"/>
  <c r="K120" i="1"/>
  <c r="K119" i="1"/>
  <c r="K118" i="1"/>
  <c r="K108" i="1"/>
  <c r="K107" i="1"/>
  <c r="K93" i="1"/>
  <c r="K92" i="1"/>
  <c r="K57" i="1"/>
  <c r="K56" i="1"/>
  <c r="K55" i="1"/>
  <c r="K54" i="1"/>
  <c r="K53" i="1"/>
  <c r="K52" i="1"/>
  <c r="K50" i="1"/>
  <c r="K49" i="1"/>
  <c r="K47" i="1"/>
  <c r="K46" i="1"/>
  <c r="K45" i="1"/>
  <c r="K44" i="1"/>
  <c r="K43" i="1"/>
  <c r="K42" i="1"/>
  <c r="B604" i="1"/>
  <c r="B574" i="1"/>
  <c r="B559" i="1"/>
  <c r="B515" i="1"/>
  <c r="B506" i="1"/>
  <c r="B505" i="1"/>
  <c r="B504" i="1"/>
  <c r="B507" i="1"/>
  <c r="B461" i="1"/>
  <c r="B454" i="1"/>
  <c r="B453" i="1"/>
  <c r="B449" i="1"/>
  <c r="B444" i="1"/>
  <c r="B442" i="1"/>
  <c r="B443" i="1"/>
  <c r="B432" i="1"/>
  <c r="B431" i="1"/>
  <c r="B605" i="1"/>
  <c r="B371" i="1"/>
  <c r="B372" i="1"/>
  <c r="B358" i="1"/>
  <c r="B328" i="1"/>
  <c r="B327" i="1"/>
  <c r="B314" i="1"/>
  <c r="B312" i="1"/>
  <c r="B313" i="1"/>
  <c r="B315" i="1"/>
  <c r="B316" i="1"/>
  <c r="B287" i="1"/>
  <c r="B288" i="1"/>
  <c r="B289" i="1"/>
  <c r="B286" i="1"/>
  <c r="B285" i="1"/>
  <c r="B271" i="1"/>
  <c r="B272" i="1"/>
  <c r="B266" i="1"/>
  <c r="B251" i="1"/>
  <c r="B238" i="1"/>
  <c r="B239" i="1"/>
  <c r="B240" i="1"/>
  <c r="B237" i="1"/>
  <c r="B234" i="1"/>
  <c r="B233" i="1"/>
  <c r="B232" i="1"/>
  <c r="B221" i="1"/>
  <c r="B222" i="1"/>
  <c r="B164" i="1"/>
  <c r="B122" i="1"/>
  <c r="B97" i="1"/>
  <c r="B94" i="1"/>
  <c r="B95" i="1"/>
  <c r="B96" i="1"/>
  <c r="B37" i="1"/>
  <c r="B310" i="1"/>
  <c r="B304" i="1"/>
  <c r="B305" i="1"/>
  <c r="B307" i="1"/>
  <c r="B40" i="1"/>
  <c r="B311" i="1"/>
  <c r="B309" i="1"/>
  <c r="B308" i="1"/>
  <c r="B306" i="1"/>
  <c r="B627" i="1"/>
  <c r="B626" i="1"/>
  <c r="B625" i="1"/>
  <c r="B624" i="1"/>
  <c r="B623" i="1"/>
  <c r="B622" i="1"/>
  <c r="B621" i="1"/>
  <c r="B620" i="1"/>
  <c r="B617" i="1"/>
  <c r="B616" i="1"/>
  <c r="B615" i="1"/>
  <c r="B614" i="1"/>
  <c r="B613" i="1"/>
  <c r="B612" i="1"/>
  <c r="B611" i="1"/>
  <c r="B610" i="1"/>
  <c r="B601" i="1"/>
  <c r="B600" i="1"/>
  <c r="B599" i="1"/>
  <c r="B598" i="1"/>
  <c r="B593" i="1"/>
  <c r="B592" i="1"/>
  <c r="B591" i="1"/>
  <c r="B587" i="1"/>
  <c r="B586" i="1"/>
  <c r="B585" i="1"/>
  <c r="B584" i="1"/>
  <c r="B583" i="1"/>
  <c r="B582" i="1"/>
  <c r="B581" i="1"/>
  <c r="B580" i="1"/>
  <c r="B579" i="1"/>
  <c r="B578" i="1"/>
  <c r="B558" i="1"/>
  <c r="B557" i="1"/>
  <c r="B553" i="1"/>
  <c r="B548" i="1"/>
  <c r="B547" i="1"/>
  <c r="B546" i="1"/>
  <c r="B545" i="1"/>
  <c r="B544" i="1"/>
  <c r="B535" i="1"/>
  <c r="B534" i="1"/>
  <c r="B533" i="1"/>
  <c r="B532" i="1"/>
  <c r="B531" i="1"/>
  <c r="B530" i="1"/>
  <c r="B529" i="1"/>
  <c r="B528" i="1"/>
  <c r="B527" i="1"/>
  <c r="B526" i="1"/>
  <c r="B525" i="1"/>
  <c r="B524" i="1"/>
  <c r="B523" i="1"/>
  <c r="B522" i="1"/>
  <c r="B521" i="1"/>
  <c r="B520" i="1"/>
  <c r="B519" i="1"/>
  <c r="B518" i="1"/>
  <c r="B514" i="1"/>
  <c r="B513" i="1"/>
  <c r="B503" i="1"/>
  <c r="B502" i="1"/>
  <c r="B501" i="1"/>
  <c r="B497" i="1"/>
  <c r="B496" i="1"/>
  <c r="B495" i="1"/>
  <c r="B494" i="1"/>
  <c r="B493" i="1"/>
  <c r="B492" i="1"/>
  <c r="B491" i="1"/>
  <c r="B490" i="1"/>
  <c r="B482" i="1"/>
  <c r="B481" i="1"/>
  <c r="B480" i="1"/>
  <c r="B479" i="1"/>
  <c r="B478" i="1"/>
  <c r="B477" i="1"/>
  <c r="B476" i="1"/>
  <c r="B475" i="1"/>
  <c r="B460" i="1"/>
  <c r="B441" i="1"/>
  <c r="B440" i="1"/>
  <c r="B439" i="1"/>
  <c r="B430" i="1"/>
  <c r="B429" i="1"/>
  <c r="B428" i="1"/>
  <c r="B410" i="1"/>
  <c r="B409" i="1"/>
  <c r="B405" i="1"/>
  <c r="B404" i="1"/>
  <c r="B403" i="1"/>
  <c r="B402" i="1"/>
  <c r="B401" i="1"/>
  <c r="B394" i="1"/>
  <c r="B393" i="1"/>
  <c r="B390" i="1"/>
  <c r="B363" i="1"/>
  <c r="B362" i="1"/>
  <c r="B361" i="1"/>
  <c r="B360" i="1"/>
  <c r="B359" i="1"/>
  <c r="B357" i="1"/>
  <c r="B356" i="1"/>
  <c r="B355" i="1"/>
  <c r="B354" i="1"/>
  <c r="B353" i="1"/>
  <c r="B352" i="1"/>
  <c r="B351" i="1"/>
  <c r="B318" i="1"/>
  <c r="B317" i="1"/>
  <c r="B301" i="1"/>
  <c r="B284" i="1"/>
  <c r="B283" i="1"/>
  <c r="B282" i="1"/>
  <c r="B270" i="1"/>
  <c r="B265" i="1"/>
  <c r="B264" i="1"/>
  <c r="B263" i="1"/>
  <c r="B250" i="1"/>
  <c r="B249" i="1"/>
  <c r="B244" i="1"/>
  <c r="B243" i="1"/>
  <c r="B242" i="1"/>
  <c r="B241" i="1"/>
  <c r="B23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61" i="1"/>
  <c r="B160" i="1"/>
  <c r="B159" i="1"/>
  <c r="B158" i="1"/>
  <c r="B157" i="1"/>
  <c r="B156" i="1"/>
  <c r="B155" i="1"/>
  <c r="B149" i="1"/>
  <c r="B148" i="1"/>
  <c r="B147" i="1"/>
  <c r="B146" i="1"/>
  <c r="B145" i="1"/>
  <c r="B144" i="1"/>
  <c r="B143" i="1"/>
  <c r="B142" i="1"/>
  <c r="B141" i="1"/>
  <c r="B140" i="1"/>
  <c r="B139" i="1"/>
  <c r="B138" i="1"/>
  <c r="B137" i="1"/>
  <c r="B136" i="1"/>
  <c r="B135" i="1"/>
  <c r="B134" i="1"/>
  <c r="B133" i="1"/>
  <c r="B132" i="1"/>
  <c r="B131" i="1"/>
  <c r="B114" i="1"/>
  <c r="B113" i="1"/>
  <c r="B112" i="1"/>
  <c r="B105" i="1"/>
  <c r="B104" i="1"/>
  <c r="B103" i="1"/>
  <c r="B102" i="1"/>
  <c r="B101" i="1"/>
  <c r="B100" i="1"/>
  <c r="B99" i="1"/>
  <c r="B98"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51" i="1"/>
  <c r="B48" i="1"/>
  <c r="B41" i="1"/>
  <c r="B39" i="1"/>
  <c r="B38" i="1"/>
  <c r="B36" i="1"/>
  <c r="B19" i="1"/>
  <c r="B18" i="1"/>
  <c r="B17" i="1"/>
  <c r="B16" i="1"/>
  <c r="B15" i="1"/>
  <c r="B14" i="1"/>
  <c r="B13" i="1"/>
  <c r="B12" i="1"/>
  <c r="B3" i="1"/>
  <c r="B2" i="1"/>
  <c r="B350" i="1"/>
  <c r="B349" i="1"/>
  <c r="B348" i="1"/>
  <c r="B347" i="1"/>
  <c r="B346" i="1"/>
  <c r="B326" i="1"/>
  <c r="B609" i="1"/>
  <c r="B608" i="1"/>
  <c r="B597" i="1"/>
  <c r="B596" i="1"/>
  <c r="B590" i="1"/>
  <c r="B577" i="1"/>
  <c r="B573" i="1"/>
  <c r="B572" i="1"/>
  <c r="B571" i="1"/>
  <c r="B570" i="1"/>
  <c r="B569" i="1"/>
  <c r="B568" i="1"/>
  <c r="B567" i="1"/>
  <c r="B566" i="1"/>
  <c r="B565" i="1"/>
  <c r="B564" i="1"/>
  <c r="B563" i="1"/>
  <c r="B562" i="1"/>
  <c r="B561" i="1"/>
  <c r="B560" i="1"/>
  <c r="B556" i="1"/>
  <c r="B552" i="1"/>
  <c r="B551" i="1"/>
  <c r="B543" i="1"/>
  <c r="B542" i="1"/>
  <c r="B541" i="1"/>
  <c r="B540" i="1"/>
  <c r="B539" i="1"/>
  <c r="B538" i="1"/>
  <c r="B512" i="1"/>
  <c r="B500" i="1"/>
  <c r="B489" i="1"/>
  <c r="B488" i="1"/>
  <c r="B487" i="1"/>
  <c r="B486" i="1"/>
  <c r="B485" i="1"/>
  <c r="B474" i="1"/>
  <c r="B473" i="1"/>
  <c r="B472" i="1"/>
  <c r="B471" i="1"/>
  <c r="B470" i="1"/>
  <c r="B469" i="1"/>
  <c r="B468" i="1"/>
  <c r="B467" i="1"/>
  <c r="B466" i="1"/>
  <c r="B465" i="1"/>
  <c r="B464" i="1"/>
  <c r="B459" i="1"/>
  <c r="B438" i="1"/>
  <c r="B437" i="1"/>
  <c r="B427" i="1"/>
  <c r="B426" i="1"/>
  <c r="B425" i="1"/>
  <c r="B424" i="1"/>
  <c r="B423" i="1"/>
  <c r="B418" i="1"/>
  <c r="B417" i="1"/>
  <c r="B416" i="1"/>
  <c r="B415" i="1"/>
  <c r="B414" i="1"/>
  <c r="B413" i="1"/>
  <c r="B408" i="1"/>
  <c r="B400" i="1"/>
  <c r="B399" i="1"/>
  <c r="B398" i="1"/>
  <c r="B397" i="1"/>
  <c r="B387" i="1"/>
  <c r="B386" i="1"/>
  <c r="B385" i="1"/>
  <c r="B384" i="1"/>
  <c r="B383" i="1"/>
  <c r="B382" i="1"/>
  <c r="B381" i="1"/>
  <c r="B380" i="1"/>
  <c r="B379" i="1"/>
  <c r="B378" i="1"/>
  <c r="B377" i="1"/>
  <c r="B376" i="1"/>
  <c r="B375" i="1"/>
  <c r="B370" i="1"/>
  <c r="B345" i="1"/>
  <c r="B344" i="1"/>
  <c r="B343" i="1"/>
  <c r="B342" i="1"/>
  <c r="B341" i="1"/>
  <c r="B340" i="1"/>
  <c r="B339" i="1"/>
  <c r="B338" i="1"/>
  <c r="B337" i="1"/>
  <c r="B336" i="1"/>
  <c r="B335" i="1"/>
  <c r="B334" i="1"/>
  <c r="B333" i="1"/>
  <c r="B332" i="1"/>
  <c r="B331" i="1"/>
  <c r="B330" i="1"/>
  <c r="B329" i="1"/>
  <c r="B321" i="1"/>
  <c r="B281" i="1"/>
  <c r="B280" i="1"/>
  <c r="B279" i="1"/>
  <c r="B278" i="1"/>
  <c r="B277" i="1"/>
  <c r="B276" i="1"/>
  <c r="B275" i="1"/>
  <c r="B269" i="1"/>
  <c r="B262" i="1"/>
  <c r="B248" i="1"/>
  <c r="B247" i="1"/>
  <c r="B230" i="1"/>
  <c r="B229" i="1"/>
  <c r="B228" i="1"/>
  <c r="B227" i="1"/>
  <c r="B226" i="1"/>
  <c r="B225"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54" i="1"/>
  <c r="B130" i="1"/>
  <c r="B129" i="1"/>
  <c r="B128" i="1"/>
  <c r="B127" i="1"/>
  <c r="B126" i="1"/>
  <c r="B125" i="1"/>
  <c r="B111" i="1"/>
  <c r="B110" i="1"/>
  <c r="B109" i="1"/>
  <c r="B63" i="1"/>
  <c r="B62" i="1"/>
  <c r="B61" i="1"/>
  <c r="B60" i="1"/>
  <c r="B59" i="1"/>
  <c r="B58" i="1"/>
  <c r="B11" i="1"/>
  <c r="B10" i="1"/>
  <c r="B9" i="1"/>
  <c r="B8" i="1"/>
  <c r="B7" i="1"/>
  <c r="B6" i="1"/>
  <c r="B5" i="1"/>
  <c r="B4" i="1"/>
  <c r="B619" i="1"/>
  <c r="B618" i="1"/>
  <c r="B607" i="1"/>
  <c r="B606" i="1"/>
  <c r="B595" i="1"/>
  <c r="B594" i="1"/>
  <c r="B589" i="1"/>
  <c r="B588" i="1"/>
  <c r="B576" i="1"/>
  <c r="B575" i="1"/>
  <c r="B555" i="1"/>
  <c r="B554" i="1"/>
  <c r="B550" i="1"/>
  <c r="B549" i="1"/>
  <c r="B537" i="1"/>
  <c r="B536" i="1"/>
  <c r="B517" i="1"/>
  <c r="B516" i="1"/>
  <c r="B511" i="1"/>
  <c r="B510" i="1"/>
  <c r="B509" i="1"/>
  <c r="B508" i="1"/>
  <c r="B499" i="1"/>
  <c r="B498" i="1"/>
  <c r="B484" i="1"/>
  <c r="B483" i="1"/>
  <c r="B463" i="1"/>
  <c r="B462" i="1"/>
  <c r="B458" i="1"/>
  <c r="B457" i="1"/>
  <c r="B456" i="1"/>
  <c r="B455" i="1"/>
  <c r="B452" i="1"/>
  <c r="B451" i="1"/>
  <c r="B448" i="1"/>
  <c r="B447" i="1"/>
  <c r="B446" i="1"/>
  <c r="B445" i="1"/>
  <c r="B436" i="1"/>
  <c r="B435" i="1"/>
  <c r="B434" i="1"/>
  <c r="B433" i="1"/>
  <c r="B422" i="1"/>
  <c r="B421" i="1"/>
  <c r="B420" i="1"/>
  <c r="B419" i="1"/>
  <c r="B412" i="1"/>
  <c r="B411" i="1"/>
  <c r="B407" i="1"/>
  <c r="B406" i="1"/>
  <c r="B396" i="1"/>
  <c r="B395" i="1"/>
  <c r="B392" i="1"/>
  <c r="B391" i="1"/>
  <c r="B389" i="1"/>
  <c r="B388" i="1"/>
  <c r="B374" i="1"/>
  <c r="B373" i="1"/>
  <c r="B369" i="1"/>
  <c r="B368" i="1"/>
  <c r="B366" i="1"/>
  <c r="B367" i="1"/>
  <c r="B365" i="1"/>
  <c r="B364" i="1"/>
  <c r="B325" i="1"/>
  <c r="B324" i="1"/>
  <c r="B323" i="1"/>
  <c r="B322" i="1"/>
  <c r="B320" i="1"/>
  <c r="B319" i="1"/>
  <c r="B303" i="1"/>
  <c r="B302" i="1"/>
  <c r="B300" i="1"/>
  <c r="B299" i="1"/>
  <c r="B298" i="1"/>
  <c r="B297" i="1"/>
  <c r="B296" i="1"/>
  <c r="B295" i="1"/>
  <c r="B294" i="1"/>
  <c r="B293" i="1"/>
  <c r="B274" i="1"/>
  <c r="B273" i="1"/>
  <c r="B268" i="1"/>
  <c r="B267" i="1"/>
  <c r="B261" i="1"/>
  <c r="B260" i="1"/>
  <c r="B259" i="1"/>
  <c r="B258" i="1"/>
  <c r="B257" i="1"/>
  <c r="B256" i="1"/>
  <c r="B255" i="1"/>
  <c r="B254" i="1"/>
  <c r="B253" i="1"/>
  <c r="B252" i="1"/>
  <c r="B246" i="1"/>
  <c r="B245" i="1"/>
  <c r="B236" i="1"/>
  <c r="B235" i="1"/>
  <c r="B224" i="1"/>
  <c r="B223" i="1"/>
  <c r="B166" i="1"/>
  <c r="B165" i="1"/>
  <c r="B163" i="1"/>
  <c r="B162" i="1"/>
  <c r="B153" i="1"/>
  <c r="B152" i="1"/>
  <c r="B151" i="1"/>
  <c r="B150" i="1"/>
  <c r="B124" i="1"/>
  <c r="B123" i="1"/>
  <c r="B121" i="1"/>
  <c r="B120" i="1"/>
  <c r="B119" i="1"/>
  <c r="B118" i="1"/>
  <c r="B108" i="1"/>
  <c r="B107" i="1"/>
  <c r="B93" i="1"/>
  <c r="B92" i="1"/>
  <c r="B57" i="1"/>
  <c r="B56" i="1"/>
  <c r="B55" i="1"/>
  <c r="B54" i="1"/>
  <c r="B53" i="1"/>
  <c r="B52" i="1"/>
  <c r="B50" i="1"/>
  <c r="B49" i="1"/>
  <c r="B47" i="1"/>
  <c r="B46" i="1"/>
  <c r="B45" i="1"/>
  <c r="B44" i="1"/>
  <c r="B43" i="1"/>
  <c r="J37" i="1"/>
  <c r="J96" i="1"/>
  <c r="J95" i="1"/>
  <c r="J94" i="1"/>
  <c r="J97" i="1"/>
  <c r="J122" i="1"/>
  <c r="J164" i="1"/>
  <c r="J222" i="1"/>
  <c r="J221" i="1"/>
  <c r="J232" i="1"/>
  <c r="J233" i="1"/>
  <c r="J234" i="1"/>
  <c r="J237" i="1"/>
  <c r="J240" i="1"/>
  <c r="J239" i="1"/>
  <c r="J238" i="1"/>
  <c r="J251" i="1"/>
  <c r="J266" i="1"/>
  <c r="J272" i="1"/>
  <c r="J271" i="1"/>
  <c r="J285" i="1"/>
  <c r="J286" i="1"/>
  <c r="J289" i="1"/>
  <c r="J288" i="1"/>
  <c r="J287" i="1"/>
  <c r="J316" i="1"/>
  <c r="J315" i="1"/>
  <c r="J313" i="1"/>
  <c r="J312" i="1"/>
  <c r="J314" i="1"/>
  <c r="J327" i="1"/>
  <c r="J328" i="1"/>
  <c r="J358" i="1"/>
  <c r="J372" i="1"/>
  <c r="J371" i="1"/>
  <c r="J605" i="1"/>
  <c r="J431" i="1"/>
  <c r="J432" i="1"/>
  <c r="J443" i="1"/>
  <c r="J442" i="1"/>
  <c r="J444" i="1"/>
  <c r="J449" i="1"/>
  <c r="J453" i="1"/>
  <c r="J454" i="1"/>
  <c r="J461" i="1"/>
  <c r="J507" i="1"/>
  <c r="J504" i="1"/>
  <c r="J505" i="1"/>
  <c r="J506" i="1"/>
  <c r="J515" i="1"/>
  <c r="J559" i="1"/>
  <c r="J574" i="1"/>
  <c r="J604" i="1"/>
  <c r="I604" i="1"/>
  <c r="I574" i="1"/>
  <c r="I559" i="1"/>
  <c r="I515" i="1"/>
  <c r="I506" i="1"/>
  <c r="I505" i="1"/>
  <c r="I504" i="1"/>
  <c r="I507" i="1"/>
  <c r="I461" i="1"/>
  <c r="I454" i="1"/>
  <c r="I453" i="1"/>
  <c r="I449" i="1"/>
  <c r="I444" i="1"/>
  <c r="I442" i="1"/>
  <c r="I443" i="1"/>
  <c r="I432" i="1"/>
  <c r="I431" i="1"/>
  <c r="I605" i="1"/>
  <c r="I371" i="1"/>
  <c r="I372" i="1"/>
  <c r="I358" i="1"/>
  <c r="I328" i="1"/>
  <c r="I327" i="1"/>
  <c r="I314" i="1"/>
  <c r="I312" i="1"/>
  <c r="I313" i="1"/>
  <c r="I315" i="1"/>
  <c r="I316" i="1"/>
  <c r="I287" i="1"/>
  <c r="I288" i="1"/>
  <c r="I289" i="1"/>
  <c r="I286" i="1"/>
  <c r="I285" i="1"/>
  <c r="I271" i="1"/>
  <c r="I272" i="1"/>
  <c r="I266" i="1"/>
  <c r="I251" i="1"/>
  <c r="I238" i="1"/>
  <c r="I239" i="1"/>
  <c r="I240" i="1"/>
  <c r="I237" i="1"/>
  <c r="I234" i="1"/>
  <c r="I233" i="1"/>
  <c r="I232" i="1"/>
  <c r="I221" i="1"/>
  <c r="I222" i="1"/>
  <c r="I164" i="1"/>
  <c r="I122" i="1"/>
  <c r="I97" i="1"/>
  <c r="I94" i="1"/>
  <c r="I95" i="1"/>
  <c r="I96" i="1"/>
  <c r="I37" i="1"/>
  <c r="J308" i="1"/>
  <c r="J309" i="1"/>
  <c r="J311" i="1"/>
  <c r="J40" i="1"/>
  <c r="J307" i="1"/>
  <c r="J305" i="1"/>
  <c r="J304" i="1"/>
  <c r="J310" i="1"/>
  <c r="J306" i="1"/>
  <c r="I310" i="1"/>
  <c r="I304" i="1"/>
  <c r="I305" i="1"/>
  <c r="I307" i="1"/>
  <c r="I40" i="1"/>
  <c r="I311" i="1"/>
  <c r="I309" i="1"/>
  <c r="I308" i="1"/>
  <c r="I306" i="1"/>
  <c r="J365" i="1"/>
  <c r="I365" i="1"/>
  <c r="J627" i="1"/>
  <c r="J626" i="1"/>
  <c r="J625" i="1"/>
  <c r="J624" i="1"/>
  <c r="J623" i="1"/>
  <c r="J622" i="1"/>
  <c r="J621" i="1"/>
  <c r="J620" i="1"/>
  <c r="J619" i="1"/>
  <c r="J618" i="1"/>
  <c r="J617" i="1"/>
  <c r="J616" i="1"/>
  <c r="J615" i="1"/>
  <c r="J614" i="1"/>
  <c r="J613" i="1"/>
  <c r="J612" i="1"/>
  <c r="J611" i="1"/>
  <c r="J610" i="1"/>
  <c r="J609" i="1"/>
  <c r="J608" i="1"/>
  <c r="J607" i="1"/>
  <c r="J606"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3" i="1"/>
  <c r="J572" i="1"/>
  <c r="J571" i="1"/>
  <c r="J570" i="1"/>
  <c r="J569" i="1"/>
  <c r="J568" i="1"/>
  <c r="J567" i="1"/>
  <c r="J566" i="1"/>
  <c r="J565" i="1"/>
  <c r="J564" i="1"/>
  <c r="J563" i="1"/>
  <c r="J562" i="1"/>
  <c r="J561" i="1"/>
  <c r="J560"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4" i="1"/>
  <c r="J513" i="1"/>
  <c r="J512" i="1"/>
  <c r="J511" i="1"/>
  <c r="J510" i="1"/>
  <c r="J509" i="1"/>
  <c r="J508"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0" i="1"/>
  <c r="J459" i="1"/>
  <c r="J458" i="1"/>
  <c r="J457" i="1"/>
  <c r="J456" i="1"/>
  <c r="J455" i="1"/>
  <c r="J452" i="1"/>
  <c r="J451" i="1"/>
  <c r="J448" i="1"/>
  <c r="J447" i="1"/>
  <c r="J446" i="1"/>
  <c r="J445" i="1"/>
  <c r="J441" i="1"/>
  <c r="J440" i="1"/>
  <c r="J439" i="1"/>
  <c r="J438" i="1"/>
  <c r="J437" i="1"/>
  <c r="J436" i="1"/>
  <c r="J435" i="1"/>
  <c r="J434" i="1"/>
  <c r="J433"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0" i="1"/>
  <c r="J369" i="1"/>
  <c r="J368" i="1"/>
  <c r="J366" i="1"/>
  <c r="J367" i="1"/>
  <c r="J364" i="1"/>
  <c r="J363" i="1"/>
  <c r="J362" i="1"/>
  <c r="J361" i="1"/>
  <c r="J360" i="1"/>
  <c r="J359"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6" i="1"/>
  <c r="J325" i="1"/>
  <c r="J324" i="1"/>
  <c r="J323" i="1"/>
  <c r="J322" i="1"/>
  <c r="J321" i="1"/>
  <c r="J320" i="1"/>
  <c r="J319" i="1"/>
  <c r="J318" i="1"/>
  <c r="J317" i="1"/>
  <c r="J303" i="1"/>
  <c r="J302" i="1"/>
  <c r="J301" i="1"/>
  <c r="J300" i="1"/>
  <c r="J299" i="1"/>
  <c r="J298" i="1"/>
  <c r="J297" i="1"/>
  <c r="J296" i="1"/>
  <c r="J295" i="1"/>
  <c r="J294" i="1"/>
  <c r="J293" i="1"/>
  <c r="J284" i="1"/>
  <c r="J283" i="1"/>
  <c r="J282" i="1"/>
  <c r="J281" i="1"/>
  <c r="J280" i="1"/>
  <c r="J279" i="1"/>
  <c r="J278" i="1"/>
  <c r="J277" i="1"/>
  <c r="J276" i="1"/>
  <c r="J275" i="1"/>
  <c r="J274" i="1"/>
  <c r="J273" i="1"/>
  <c r="J270" i="1"/>
  <c r="J269" i="1"/>
  <c r="J268" i="1"/>
  <c r="J267" i="1"/>
  <c r="J265" i="1"/>
  <c r="J264" i="1"/>
  <c r="J263" i="1"/>
  <c r="J262" i="1"/>
  <c r="J261" i="1"/>
  <c r="J260" i="1"/>
  <c r="J259" i="1"/>
  <c r="J258" i="1"/>
  <c r="J257" i="1"/>
  <c r="J256" i="1"/>
  <c r="J255" i="1"/>
  <c r="J254" i="1"/>
  <c r="J253" i="1"/>
  <c r="J252" i="1"/>
  <c r="J250" i="1"/>
  <c r="J249" i="1"/>
  <c r="J248" i="1"/>
  <c r="J247" i="1"/>
  <c r="J246" i="1"/>
  <c r="J245" i="1"/>
  <c r="J244" i="1"/>
  <c r="J243" i="1"/>
  <c r="J242" i="1"/>
  <c r="J241" i="1"/>
  <c r="J236" i="1"/>
  <c r="J235" i="1"/>
  <c r="J231" i="1"/>
  <c r="J230" i="1"/>
  <c r="J229" i="1"/>
  <c r="J228" i="1"/>
  <c r="J227" i="1"/>
  <c r="J226" i="1"/>
  <c r="J225" i="1"/>
  <c r="J224" i="1"/>
  <c r="J223"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1" i="1"/>
  <c r="J120" i="1"/>
  <c r="J119" i="1"/>
  <c r="J118" i="1"/>
  <c r="J114" i="1"/>
  <c r="J113" i="1"/>
  <c r="J112" i="1"/>
  <c r="J111" i="1"/>
  <c r="J110" i="1"/>
  <c r="J109" i="1"/>
  <c r="J108" i="1"/>
  <c r="J107" i="1"/>
  <c r="J105" i="1"/>
  <c r="J104" i="1"/>
  <c r="J103" i="1"/>
  <c r="J102" i="1"/>
  <c r="J101" i="1"/>
  <c r="J100" i="1"/>
  <c r="J99" i="1"/>
  <c r="J98"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39" i="1"/>
  <c r="J38" i="1"/>
  <c r="J36" i="1"/>
  <c r="J19" i="1"/>
  <c r="J18" i="1"/>
  <c r="J17" i="1"/>
  <c r="J16" i="1"/>
  <c r="J15" i="1"/>
  <c r="J14" i="1"/>
  <c r="J13" i="1"/>
  <c r="J12" i="1"/>
  <c r="J11" i="1"/>
  <c r="J10" i="1"/>
  <c r="J9" i="1"/>
  <c r="J8" i="1"/>
  <c r="J7" i="1"/>
  <c r="J6" i="1"/>
  <c r="J5" i="1"/>
  <c r="J4" i="1"/>
  <c r="J3" i="1"/>
  <c r="J2" i="1"/>
  <c r="I47" i="1"/>
  <c r="I595" i="1"/>
  <c r="I268" i="1"/>
  <c r="I589" i="1"/>
  <c r="I407" i="1"/>
  <c r="I261" i="1"/>
  <c r="I396" i="1"/>
  <c r="I555" i="1"/>
  <c r="I108" i="1"/>
  <c r="I50" i="1"/>
  <c r="I607" i="1"/>
  <c r="I392" i="1"/>
  <c r="I389" i="1"/>
  <c r="I259" i="1"/>
  <c r="I257" i="1"/>
  <c r="I255" i="1"/>
  <c r="I57" i="1"/>
  <c r="I537" i="1"/>
  <c r="I253" i="1"/>
  <c r="I517" i="1"/>
  <c r="I511" i="1"/>
  <c r="I236" i="1"/>
  <c r="I509" i="1"/>
  <c r="I323" i="1"/>
  <c r="I325" i="1"/>
  <c r="I55" i="1"/>
  <c r="I320" i="1"/>
  <c r="I53" i="1"/>
  <c r="I484" i="1"/>
  <c r="I166" i="1"/>
  <c r="I458" i="1"/>
  <c r="I163" i="1"/>
  <c r="I456" i="1"/>
  <c r="I153" i="1"/>
  <c r="I151" i="1"/>
  <c r="I303" i="1"/>
  <c r="I448" i="1"/>
  <c r="I446" i="1"/>
  <c r="I300" i="1"/>
  <c r="I298" i="1"/>
  <c r="I124" i="1"/>
  <c r="I296" i="1"/>
  <c r="I45" i="1"/>
  <c r="I43" i="1"/>
  <c r="I294" i="1"/>
  <c r="I420" i="1"/>
  <c r="I121" i="1"/>
  <c r="I119" i="1"/>
  <c r="I93" i="1"/>
  <c r="I274" i="1"/>
  <c r="I2" i="1"/>
  <c r="I3" i="1"/>
  <c r="I4" i="1"/>
  <c r="I5" i="1"/>
  <c r="I6" i="1"/>
  <c r="I627" i="1"/>
  <c r="I626" i="1"/>
  <c r="I625" i="1"/>
  <c r="I624" i="1"/>
  <c r="I623" i="1"/>
  <c r="I622" i="1"/>
  <c r="I621" i="1"/>
  <c r="I620" i="1"/>
  <c r="I619" i="1"/>
  <c r="I618" i="1"/>
  <c r="I617" i="1"/>
  <c r="I616" i="1"/>
  <c r="I615" i="1"/>
  <c r="I614" i="1"/>
  <c r="I613" i="1"/>
  <c r="I612" i="1"/>
  <c r="I611" i="1"/>
  <c r="I610" i="1"/>
  <c r="I609" i="1"/>
  <c r="I608" i="1"/>
  <c r="I606" i="1"/>
  <c r="I601" i="1"/>
  <c r="I600" i="1"/>
  <c r="I599" i="1"/>
  <c r="I598" i="1"/>
  <c r="I597" i="1"/>
  <c r="I596" i="1"/>
  <c r="I594" i="1"/>
  <c r="I593" i="1"/>
  <c r="I592" i="1"/>
  <c r="I591" i="1"/>
  <c r="I590" i="1"/>
  <c r="I588" i="1"/>
  <c r="I587" i="1"/>
  <c r="I586" i="1"/>
  <c r="I585" i="1"/>
  <c r="I584" i="1"/>
  <c r="I583" i="1"/>
  <c r="I582" i="1"/>
  <c r="I581" i="1"/>
  <c r="I580" i="1"/>
  <c r="I579" i="1"/>
  <c r="I578" i="1"/>
  <c r="I577" i="1"/>
  <c r="I576" i="1"/>
  <c r="I575" i="1"/>
  <c r="I573" i="1"/>
  <c r="I572" i="1"/>
  <c r="I571" i="1"/>
  <c r="I570" i="1"/>
  <c r="I569" i="1"/>
  <c r="I568" i="1"/>
  <c r="I567" i="1"/>
  <c r="I566" i="1"/>
  <c r="I565" i="1"/>
  <c r="I564" i="1"/>
  <c r="I563" i="1"/>
  <c r="I562" i="1"/>
  <c r="I561" i="1"/>
  <c r="I560" i="1"/>
  <c r="I558" i="1"/>
  <c r="I557" i="1"/>
  <c r="I556" i="1"/>
  <c r="I554" i="1"/>
  <c r="I553" i="1"/>
  <c r="I552" i="1"/>
  <c r="I551" i="1"/>
  <c r="I550" i="1"/>
  <c r="I549" i="1"/>
  <c r="I548" i="1"/>
  <c r="I547" i="1"/>
  <c r="I546" i="1"/>
  <c r="I545" i="1"/>
  <c r="I544" i="1"/>
  <c r="I543" i="1"/>
  <c r="I542" i="1"/>
  <c r="I541" i="1"/>
  <c r="I540" i="1"/>
  <c r="I539" i="1"/>
  <c r="I538" i="1"/>
  <c r="I536" i="1"/>
  <c r="I535" i="1"/>
  <c r="I534" i="1"/>
  <c r="I533" i="1"/>
  <c r="I532" i="1"/>
  <c r="I531" i="1"/>
  <c r="I530" i="1"/>
  <c r="I529" i="1"/>
  <c r="I528" i="1"/>
  <c r="I527" i="1"/>
  <c r="I526" i="1"/>
  <c r="I525" i="1"/>
  <c r="I524" i="1"/>
  <c r="I523" i="1"/>
  <c r="I522" i="1"/>
  <c r="I521" i="1"/>
  <c r="I520" i="1"/>
  <c r="I519" i="1"/>
  <c r="I518" i="1"/>
  <c r="I516" i="1"/>
  <c r="I514" i="1"/>
  <c r="I513" i="1"/>
  <c r="I512" i="1"/>
  <c r="I510" i="1"/>
  <c r="I508" i="1"/>
  <c r="I503" i="1"/>
  <c r="I502" i="1"/>
  <c r="I501" i="1"/>
  <c r="I500" i="1"/>
  <c r="I499" i="1"/>
  <c r="I498" i="1"/>
  <c r="I497" i="1"/>
  <c r="I496" i="1"/>
  <c r="I495" i="1"/>
  <c r="I494" i="1"/>
  <c r="I493" i="1"/>
  <c r="I492" i="1"/>
  <c r="I491" i="1"/>
  <c r="I490" i="1"/>
  <c r="I489" i="1"/>
  <c r="I488" i="1"/>
  <c r="I487" i="1"/>
  <c r="I486" i="1"/>
  <c r="I485" i="1"/>
  <c r="I483" i="1"/>
  <c r="I482" i="1"/>
  <c r="I481" i="1"/>
  <c r="I480" i="1"/>
  <c r="I479" i="1"/>
  <c r="I478" i="1"/>
  <c r="I477" i="1"/>
  <c r="I476" i="1"/>
  <c r="I475" i="1"/>
  <c r="I474" i="1"/>
  <c r="I473" i="1"/>
  <c r="I472" i="1"/>
  <c r="I471" i="1"/>
  <c r="I470" i="1"/>
  <c r="I469" i="1"/>
  <c r="I468" i="1"/>
  <c r="I467" i="1"/>
  <c r="I466" i="1"/>
  <c r="I465" i="1"/>
  <c r="I464" i="1"/>
  <c r="I463" i="1"/>
  <c r="I462" i="1"/>
  <c r="I460" i="1"/>
  <c r="I459" i="1"/>
  <c r="I457" i="1"/>
  <c r="I455" i="1"/>
  <c r="I452" i="1"/>
  <c r="I451" i="1"/>
  <c r="I447" i="1"/>
  <c r="I445" i="1"/>
  <c r="I441" i="1"/>
  <c r="I440" i="1"/>
  <c r="I439" i="1"/>
  <c r="I438" i="1"/>
  <c r="I437" i="1"/>
  <c r="I436" i="1"/>
  <c r="I435" i="1"/>
  <c r="I434" i="1"/>
  <c r="I433" i="1"/>
  <c r="I430" i="1"/>
  <c r="I429" i="1"/>
  <c r="I428" i="1"/>
  <c r="I427" i="1"/>
  <c r="I426" i="1"/>
  <c r="I425" i="1"/>
  <c r="I424" i="1"/>
  <c r="I423" i="1"/>
  <c r="I422" i="1"/>
  <c r="I421" i="1"/>
  <c r="I419" i="1"/>
  <c r="I418" i="1"/>
  <c r="I417" i="1"/>
  <c r="I416" i="1"/>
  <c r="I415" i="1"/>
  <c r="I414" i="1"/>
  <c r="I413" i="1"/>
  <c r="I412" i="1"/>
  <c r="I411" i="1"/>
  <c r="I410" i="1"/>
  <c r="I409" i="1"/>
  <c r="I408" i="1"/>
  <c r="I406" i="1"/>
  <c r="I405" i="1"/>
  <c r="I404" i="1"/>
  <c r="I403" i="1"/>
  <c r="I402" i="1"/>
  <c r="I401" i="1"/>
  <c r="I400" i="1"/>
  <c r="I399" i="1"/>
  <c r="I398" i="1"/>
  <c r="I397" i="1"/>
  <c r="I395" i="1"/>
  <c r="I394" i="1"/>
  <c r="I393" i="1"/>
  <c r="I391" i="1"/>
  <c r="I390" i="1"/>
  <c r="I388" i="1"/>
  <c r="I387" i="1"/>
  <c r="I386" i="1"/>
  <c r="I385" i="1"/>
  <c r="I384" i="1"/>
  <c r="I383" i="1"/>
  <c r="I382" i="1"/>
  <c r="I381" i="1"/>
  <c r="I380" i="1"/>
  <c r="I379" i="1"/>
  <c r="I378" i="1"/>
  <c r="I377" i="1"/>
  <c r="I376" i="1"/>
  <c r="I375" i="1"/>
  <c r="I374" i="1"/>
  <c r="I373" i="1"/>
  <c r="I370" i="1"/>
  <c r="I369" i="1"/>
  <c r="I368" i="1"/>
  <c r="I366" i="1"/>
  <c r="I367" i="1"/>
  <c r="I364" i="1"/>
  <c r="I363" i="1"/>
  <c r="I362" i="1"/>
  <c r="I361" i="1"/>
  <c r="I360" i="1"/>
  <c r="I359"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6" i="1"/>
  <c r="I324" i="1"/>
  <c r="I322" i="1"/>
  <c r="I321" i="1"/>
  <c r="I319" i="1"/>
  <c r="I318" i="1"/>
  <c r="I317" i="1"/>
  <c r="I302" i="1"/>
  <c r="I301" i="1"/>
  <c r="I299" i="1"/>
  <c r="I297" i="1"/>
  <c r="I295" i="1"/>
  <c r="I293" i="1"/>
  <c r="I284" i="1"/>
  <c r="I283" i="1"/>
  <c r="I282" i="1"/>
  <c r="I281" i="1"/>
  <c r="I280" i="1"/>
  <c r="I279" i="1"/>
  <c r="I278" i="1"/>
  <c r="I277" i="1"/>
  <c r="I276" i="1"/>
  <c r="I275" i="1"/>
  <c r="I273" i="1"/>
  <c r="I270" i="1"/>
  <c r="I269" i="1"/>
  <c r="I267" i="1"/>
  <c r="I265" i="1"/>
  <c r="I264" i="1"/>
  <c r="I263" i="1"/>
  <c r="I262" i="1"/>
  <c r="I260" i="1"/>
  <c r="I258" i="1"/>
  <c r="I256" i="1"/>
  <c r="I254" i="1"/>
  <c r="I252" i="1"/>
  <c r="I250" i="1"/>
  <c r="I249" i="1"/>
  <c r="I248" i="1"/>
  <c r="I247" i="1"/>
  <c r="I246" i="1"/>
  <c r="I245" i="1"/>
  <c r="I244" i="1"/>
  <c r="I243" i="1"/>
  <c r="I242" i="1"/>
  <c r="I241" i="1"/>
  <c r="I235" i="1"/>
  <c r="I231" i="1"/>
  <c r="I230" i="1"/>
  <c r="I229" i="1"/>
  <c r="I228" i="1"/>
  <c r="I227" i="1"/>
  <c r="I226" i="1"/>
  <c r="I225" i="1"/>
  <c r="I224" i="1"/>
  <c r="I223"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5" i="1"/>
  <c r="I162" i="1"/>
  <c r="I161" i="1"/>
  <c r="I160" i="1"/>
  <c r="I159" i="1"/>
  <c r="I158" i="1"/>
  <c r="I157" i="1"/>
  <c r="I156" i="1"/>
  <c r="I155" i="1"/>
  <c r="I154" i="1"/>
  <c r="I152"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3" i="1"/>
  <c r="I120" i="1"/>
  <c r="I118" i="1"/>
  <c r="I114" i="1"/>
  <c r="I113" i="1"/>
  <c r="I112" i="1"/>
  <c r="I111" i="1"/>
  <c r="I110" i="1"/>
  <c r="I109" i="1"/>
  <c r="I107" i="1"/>
  <c r="I105" i="1"/>
  <c r="I104" i="1"/>
  <c r="I103" i="1"/>
  <c r="I102" i="1"/>
  <c r="I101" i="1"/>
  <c r="I100" i="1"/>
  <c r="I99" i="1"/>
  <c r="I98"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6" i="1"/>
  <c r="I54" i="1"/>
  <c r="I52" i="1"/>
  <c r="I51" i="1"/>
  <c r="I49" i="1"/>
  <c r="I48" i="1"/>
  <c r="I46" i="1"/>
  <c r="I44" i="1"/>
  <c r="I42" i="1"/>
  <c r="I41" i="1"/>
  <c r="I39" i="1"/>
  <c r="I38" i="1"/>
  <c r="I36" i="1"/>
  <c r="I19" i="1"/>
  <c r="I18" i="1"/>
  <c r="I17" i="1"/>
  <c r="I16" i="1"/>
  <c r="I15" i="1"/>
  <c r="I14" i="1"/>
  <c r="I13" i="1"/>
  <c r="I12" i="1"/>
  <c r="I11" i="1"/>
  <c r="I10" i="1"/>
  <c r="I9" i="1"/>
  <c r="I8" i="1"/>
  <c r="I7"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Ján Magdosko</author>
    <author>Branislav Strečanský</author>
  </authors>
  <commentList>
    <comment ref="A6" authorId="0" shapeId="0" xr:uid="{DB1679CD-F3FC-4DBB-9F78-61228057EFA7}">
      <text>
        <r>
          <rPr>
            <sz val="9"/>
            <color indexed="81"/>
            <rFont val="Segoe UI"/>
            <family val="2"/>
            <charset val="238"/>
          </rPr>
          <t xml:space="preserve">IBAN musí byť čislo bankového učtu športového klubu prijimateľa prostriedkov
</t>
        </r>
      </text>
    </comment>
    <comment ref="A13" authorId="0" shapeId="0" xr:uid="{01D63366-2812-4ABE-910F-B6B6F658A10D}">
      <text>
        <r>
          <rPr>
            <b/>
            <sz val="9"/>
            <color indexed="81"/>
            <rFont val="Segoe UI"/>
            <family val="2"/>
            <charset val="238"/>
          </rPr>
          <t>Účel úhrady:</t>
        </r>
        <r>
          <rPr>
            <sz val="9"/>
            <color indexed="81"/>
            <rFont val="Segoe UI"/>
            <family val="2"/>
            <charset val="238"/>
          </rPr>
          <t xml:space="preserve">
1. športového podujatie: názov, termín, miesto,spôsob dopravy,počet všetkých osôb , z toho:
- športovci: 
- tréneri + vedúci výpravy: 
- ostatné osoby: 
2. nákup športového materiálu - názov
3. lekárská prehliadka - názov, počet.
</t>
        </r>
      </text>
    </comment>
    <comment ref="B13" authorId="1" shapeId="0" xr:uid="{D0D28FBC-F8CE-4D75-8486-778C3EBA2D32}">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3" authorId="1" shapeId="0" xr:uid="{7DF13ABB-BD30-4E8C-BDBD-2358104A2B12}">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účasti na športovom podujati).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3" authorId="1" shapeId="0" xr:uid="{C2986A05-446F-4061-B34D-B06B632D3BB9}">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POZOR:
- neuvádzať dátum zadania príkazu na úhradu,
- neuvádzať dátum splatnosti/vystavenia/zdaniteľného plnenia faktúry,
- dátum skutočnej úhrady nesmie byť neskorší ako termín použitia.</t>
        </r>
      </text>
    </comment>
    <comment ref="E13" authorId="1" shapeId="0" xr:uid="{393130EE-6B41-474B-82C9-1D241B34AB2F}">
      <text>
        <r>
          <rPr>
            <b/>
            <sz val="8"/>
            <color indexed="81"/>
            <rFont val="Tahoma"/>
            <family val="2"/>
          </rPr>
          <t xml:space="preserve">Dodávateľ plnenia
</t>
        </r>
        <r>
          <rPr>
            <sz val="8"/>
            <color indexed="81"/>
            <rFont val="Tahoma"/>
            <family val="2"/>
          </rPr>
          <t xml:space="preserve">Dodávateľom plnenia je
- v prípade účasti na podujati je to účastník podujatia, resp. vedúci výpravy (meno a priezvisko, ),
- v prípade vyúčtovania služobného vozidla prijímateľa prostriedkov je to osoba, ktorá zodpovedá za toto vozidlo (meno a priezvisko, ),
- v prípade, ak dodávateľom plnenia je živnostník, je to obchodné meno živnostníka, to znamená VŽDY meno a priezvisko živnostníka s označením "živnostník",  nakoľko ide o obchodné meno a príjem z podnikateľskej činnosti,
- v prípade, ak finančné prostriedky dostal športovec ako príspevok športovcovi top tímu, je to tento športovec, a je potrebné uviesť jeho meno a priezvisko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 xml:space="preserve">POZOR:
Dodávateľom plnenia nemôže byť nikdy prijímateľ prostriedkov  </t>
        </r>
      </text>
    </comment>
    <comment ref="F13" authorId="1" shapeId="0" xr:uid="{ACDE16E4-CB4B-4A00-A230-82AD15FD7D9F}">
      <text>
        <r>
          <rPr>
            <b/>
            <sz val="8"/>
            <color indexed="81"/>
            <rFont val="Tahoma"/>
            <family val="2"/>
          </rPr>
          <t>Skutočne uhradená suma</t>
        </r>
        <r>
          <rPr>
            <sz val="8"/>
            <color indexed="81"/>
            <rFont val="Tahoma"/>
            <family val="2"/>
          </rPr>
          <t xml:space="preserve">
Uviesť skutočne uhradenú sumu s presnosťou na dve desatinné miesta. Sumy je potrebné uvádzať presne (ako na faktúre), nielen približne.</t>
        </r>
      </text>
    </comment>
  </commentList>
</comments>
</file>

<file path=xl/sharedStrings.xml><?xml version="1.0" encoding="utf-8"?>
<sst xmlns="http://schemas.openxmlformats.org/spreadsheetml/2006/main" count="4147" uniqueCount="1649">
  <si>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</si>
  <si>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</si>
  <si>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</si>
  <si>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</si>
  <si>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</si>
  <si>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</si>
  <si>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</si>
  <si>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</si>
  <si>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</si>
  <si>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</si>
  <si>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</si>
  <si>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</si>
  <si>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</si>
  <si>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</si>
  <si>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</si>
  <si>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</si>
  <si>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</si>
  <si>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</si>
  <si>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</si>
  <si>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</si>
  <si>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</si>
  <si>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</si>
  <si>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</si>
  <si>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</si>
  <si>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</si>
  <si>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</si>
  <si>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</si>
  <si>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</si>
  <si>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</si>
  <si>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</si>
  <si>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</si>
  <si>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</si>
  <si>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</si>
  <si>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</si>
  <si>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</si>
  <si>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</si>
  <si>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</si>
  <si>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</si>
  <si>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</si>
  <si>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</si>
  <si>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</si>
  <si>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</si>
  <si>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</si>
  <si>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</si>
  <si>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</si>
  <si>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</si>
  <si>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</si>
  <si>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</si>
  <si>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</si>
  <si>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</si>
  <si>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</si>
  <si>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</si>
  <si>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</si>
  <si>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</si>
  <si>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</si>
  <si>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</si>
  <si>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</si>
  <si>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</si>
  <si>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</si>
  <si>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</si>
  <si>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</si>
  <si>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</si>
  <si>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</si>
  <si>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</si>
  <si>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</si>
  <si>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</si>
  <si>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</si>
  <si>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</si>
  <si>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</si>
  <si>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</si>
  <si>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</si>
  <si>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</si>
  <si>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</si>
  <si>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</si>
  <si>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</si>
  <si>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</si>
  <si>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</si>
  <si>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</si>
  <si>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</si>
  <si>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</si>
  <si>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</si>
  <si>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</si>
  <si>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</si>
  <si>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</si>
  <si>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</si>
  <si>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</si>
  <si>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</si>
  <si>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</si>
  <si>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</si>
  <si>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</si>
  <si>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</si>
  <si>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</si>
  <si>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</si>
  <si>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</si>
  <si>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</si>
  <si>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</si>
  <si>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</si>
  <si>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</si>
  <si>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</si>
  <si>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</si>
  <si>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</si>
  <si>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</si>
  <si>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</si>
  <si>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</si>
  <si>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</si>
  <si>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</si>
  <si>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</si>
  <si>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</si>
  <si>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</si>
  <si>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</si>
  <si>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</si>
  <si>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</si>
  <si>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</si>
  <si>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</si>
  <si>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</si>
  <si>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</si>
  <si>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</si>
  <si>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</si>
  <si>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</si>
  <si>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</si>
  <si>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</si>
  <si>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</si>
  <si>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</si>
  <si>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</si>
  <si>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</si>
  <si>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</si>
  <si>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</si>
  <si>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</si>
  <si>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</si>
  <si>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</si>
  <si>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</si>
  <si>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</si>
  <si>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</si>
  <si>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</si>
  <si>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</si>
  <si>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</si>
  <si>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</si>
  <si>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</si>
  <si>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</si>
  <si>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</si>
  <si>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</si>
  <si>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</si>
  <si>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</si>
  <si>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</si>
  <si>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</si>
  <si>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</si>
  <si>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</si>
  <si>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</si>
  <si>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</si>
  <si>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</si>
  <si>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</si>
  <si>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</si>
  <si>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</si>
  <si>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</si>
  <si>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</si>
  <si>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</si>
  <si>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</si>
  <si>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</si>
  <si>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</si>
  <si>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</si>
  <si>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</si>
  <si>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</si>
  <si>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</si>
  <si>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</si>
  <si>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</si>
  <si>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</si>
  <si>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</si>
  <si>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</si>
  <si>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</si>
  <si>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</si>
  <si>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</si>
  <si>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</si>
  <si>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</si>
  <si>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</si>
  <si>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</si>
  <si>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</si>
  <si>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</si>
  <si>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</si>
  <si>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</si>
  <si>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</si>
  <si>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</si>
  <si>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</si>
  <si>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</si>
  <si>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</si>
  <si>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</si>
  <si>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</si>
  <si>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</si>
  <si>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</si>
  <si>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</si>
  <si>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</si>
  <si>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</si>
  <si>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</si>
  <si>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</si>
  <si>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</si>
  <si>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</si>
  <si>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</si>
  <si>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</si>
  <si>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</si>
  <si>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</si>
  <si>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</si>
  <si>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</si>
  <si>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</si>
  <si>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</si>
  <si>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</si>
  <si>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</si>
  <si>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</si>
  <si>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</si>
  <si>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</si>
  <si>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</si>
  <si>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</si>
  <si>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</si>
  <si>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</si>
  <si>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</si>
  <si>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</si>
  <si>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</si>
  <si>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</si>
  <si>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</si>
  <si>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</si>
  <si>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</si>
  <si>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</si>
  <si>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</si>
  <si>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</si>
  <si>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</si>
  <si>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</si>
  <si>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</si>
  <si>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</si>
  <si>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</si>
  <si>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</si>
  <si>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</si>
  <si>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</si>
  <si>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</si>
  <si>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</si>
  <si>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</si>
  <si>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</si>
  <si>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</si>
  <si>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</si>
  <si>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</si>
  <si>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</si>
  <si>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</si>
  <si>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</si>
  <si>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</si>
  <si>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</si>
  <si>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</si>
  <si>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</si>
  <si>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</si>
  <si>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</si>
  <si>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</si>
  <si>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</si>
  <si>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</si>
  <si>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</si>
  <si>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</si>
  <si>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</si>
  <si>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</si>
  <si>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</si>
  <si>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</si>
  <si>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</si>
  <si>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</si>
  <si>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</si>
  <si>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</si>
  <si>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</si>
  <si>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</si>
  <si>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</si>
  <si>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</si>
  <si>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</si>
  <si>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</si>
  <si>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</si>
  <si>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</si>
  <si>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</si>
  <si>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</si>
  <si>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</si>
  <si>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</si>
  <si>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</si>
  <si>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</si>
  <si>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</si>
  <si>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</si>
  <si>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</si>
  <si>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</si>
  <si>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</si>
  <si>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</si>
  <si>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</si>
  <si>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</si>
  <si>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</si>
  <si>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</si>
  <si>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</si>
  <si>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</si>
  <si>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</si>
  <si>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</si>
  <si>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</si>
  <si>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</si>
  <si>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</si>
  <si>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</si>
  <si>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</si>
  <si>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</si>
  <si>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</si>
  <si>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</si>
  <si>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</si>
  <si>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</si>
  <si>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</si>
  <si>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</si>
  <si>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</si>
  <si>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</si>
  <si>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</si>
  <si>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</si>
  <si>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</si>
  <si>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</si>
  <si>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</si>
  <si>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</si>
  <si>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</si>
  <si>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</si>
  <si>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</si>
  <si>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</si>
  <si>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</si>
  <si>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</si>
  <si>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</si>
  <si>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</si>
  <si>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</si>
  <si>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</si>
  <si>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</si>
  <si>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</si>
  <si>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</si>
  <si>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</si>
  <si>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</si>
  <si>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</si>
  <si>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</si>
  <si>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</si>
  <si>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</si>
  <si>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</si>
  <si>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</si>
  <si>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</si>
  <si>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</si>
  <si>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</si>
  <si>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</si>
  <si>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</si>
  <si>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</si>
  <si>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</si>
  <si>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</si>
  <si>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</si>
  <si>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</si>
  <si>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</si>
  <si>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</si>
  <si>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</si>
  <si>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</si>
  <si>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</si>
  <si>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</si>
  <si>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</si>
  <si>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</si>
  <si>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</si>
  <si>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</si>
  <si>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</si>
  <si>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</si>
  <si>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</si>
  <si>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</si>
  <si>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</si>
  <si>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</si>
  <si>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</si>
  <si>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</si>
  <si>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</si>
  <si>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</si>
  <si>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</si>
  <si>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</si>
  <si>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</si>
  <si>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</si>
  <si>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</si>
  <si>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</si>
  <si>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</si>
  <si>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</si>
  <si>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</si>
  <si>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</si>
  <si>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</si>
  <si>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</si>
  <si>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</si>
  <si>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</si>
  <si>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</si>
  <si>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</si>
  <si>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</si>
  <si>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</si>
  <si>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</si>
  <si>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</si>
  <si>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</si>
  <si>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</si>
  <si>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</si>
  <si>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</si>
  <si>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</si>
  <si>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</si>
  <si>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</si>
  <si>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</si>
  <si>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</si>
  <si>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</si>
  <si>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</si>
  <si>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</si>
  <si>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</si>
  <si>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</si>
  <si>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</si>
  <si>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</si>
  <si>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</si>
  <si>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</si>
  <si>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</si>
  <si>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</si>
  <si>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</si>
  <si>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</si>
  <si>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</si>
  <si>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</si>
  <si>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</si>
  <si>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</si>
  <si>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</si>
  <si>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</si>
  <si>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</si>
  <si>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</si>
  <si>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</si>
  <si>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</si>
  <si>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</si>
  <si>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</si>
  <si>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</si>
  <si>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</si>
  <si>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</si>
  <si>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</si>
  <si>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</si>
  <si>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</si>
  <si>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</si>
  <si>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</si>
  <si>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</si>
  <si>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</si>
  <si>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</si>
  <si>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</si>
  <si>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</si>
  <si>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</si>
  <si>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</si>
  <si>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</si>
  <si>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</si>
  <si>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</si>
  <si>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</si>
  <si>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</si>
  <si>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</si>
  <si>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</si>
  <si>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</si>
  <si>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</si>
  <si>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</si>
  <si>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</si>
  <si>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</si>
  <si>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</si>
  <si>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</si>
  <si>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</si>
  <si>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</si>
  <si>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</si>
  <si>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</si>
  <si>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</si>
  <si>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</si>
  <si>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</si>
  <si>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</si>
  <si>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</si>
  <si>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</si>
  <si>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</si>
  <si>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</si>
  <si>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</si>
  <si>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</si>
  <si>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</si>
  <si>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</si>
  <si>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</si>
  <si>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</si>
  <si>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</si>
  <si>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</si>
  <si>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</si>
  <si>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</si>
  <si>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</si>
  <si>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</si>
  <si>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</si>
  <si>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</si>
  <si>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</si>
  <si>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</si>
  <si>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</si>
  <si>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</si>
  <si>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</si>
  <si>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</si>
  <si>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</si>
  <si>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</si>
  <si>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</si>
  <si>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</si>
  <si>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</si>
  <si>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</si>
  <si>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</si>
  <si>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</si>
  <si>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</si>
  <si>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</si>
  <si>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</si>
  <si>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</si>
  <si>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</si>
  <si>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</si>
  <si>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</si>
  <si>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</si>
  <si>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</si>
  <si>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</si>
  <si>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</si>
  <si>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</si>
  <si>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</si>
  <si>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</si>
  <si>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</si>
  <si>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</si>
  <si>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</si>
  <si>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</si>
  <si>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</si>
  <si>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</si>
  <si>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</si>
  <si>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</si>
  <si>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</si>
  <si>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</si>
  <si>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</si>
  <si>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</si>
  <si>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</si>
  <si>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</si>
  <si>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</si>
  <si>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</si>
  <si>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</si>
  <si>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</si>
  <si>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</si>
  <si>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</si>
  <si>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</si>
  <si>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</si>
  <si>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</si>
  <si>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</si>
  <si>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</si>
  <si>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</si>
  <si>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</si>
  <si>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</si>
  <si>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</si>
  <si>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</si>
  <si>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</si>
  <si>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</si>
  <si>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</si>
  <si>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</si>
  <si>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</si>
  <si>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</si>
  <si>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</si>
  <si>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</si>
  <si>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</si>
  <si>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</si>
  <si>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</si>
  <si>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</si>
  <si>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</si>
  <si>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</si>
  <si>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</si>
  <si>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</si>
  <si>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</si>
  <si>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</si>
  <si>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</si>
  <si>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</si>
  <si>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</si>
  <si>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</si>
  <si>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</si>
  <si>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</si>
  <si>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</si>
  <si>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</si>
  <si>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</si>
  <si>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</si>
  <si>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</si>
  <si>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</si>
  <si>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</si>
  <si>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</si>
  <si>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</si>
  <si>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</si>
  <si>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</si>
  <si>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</si>
  <si>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</si>
  <si>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</si>
  <si>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</si>
  <si>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</si>
  <si>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</si>
  <si>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</si>
  <si>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</si>
  <si>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</si>
  <si>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</si>
  <si>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</si>
  <si>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</si>
  <si>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</si>
  <si>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</si>
  <si>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</si>
  <si>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</si>
  <si>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</si>
  <si>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</si>
  <si>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</si>
  <si>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</si>
  <si>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</si>
  <si>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</si>
  <si>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</si>
  <si>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</si>
  <si>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</si>
  <si>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</si>
  <si>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</si>
  <si>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</si>
  <si>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</si>
  <si>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</si>
  <si>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</si>
  <si>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</si>
  <si>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</si>
  <si>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</si>
  <si>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</si>
  <si>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</si>
  <si>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</si>
  <si>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</si>
  <si>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</si>
  <si>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</si>
  <si>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</si>
  <si>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</si>
  <si>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</si>
  <si>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</si>
  <si>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</si>
  <si>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</si>
  <si>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</si>
  <si>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</si>
  <si>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</si>
  <si>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</si>
  <si>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</si>
  <si>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</si>
  <si>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</si>
  <si>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</si>
  <si>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</si>
  <si>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</si>
  <si>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</si>
  <si>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</si>
  <si>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</si>
  <si>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</si>
  <si>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</si>
  <si>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</si>
  <si>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</si>
  <si>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</si>
  <si>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</si>
  <si>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</si>
  <si>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</si>
  <si>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</si>
  <si>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</si>
  <si>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</si>
  <si>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</si>
  <si>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</si>
  <si>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</si>
  <si>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</si>
  <si>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</si>
  <si>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</si>
  <si>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</si>
  <si>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</si>
  <si>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</si>
  <si>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</si>
  <si>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</si>
  <si>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</si>
  <si>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</si>
  <si>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</si>
  <si>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</si>
  <si>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</si>
  <si>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</si>
  <si>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</si>
  <si>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</si>
  <si>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</si>
  <si>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</si>
  <si>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</si>
  <si>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</si>
  <si>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</si>
  <si>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</si>
  <si>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</si>
  <si>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</si>
  <si>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</si>
  <si>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</si>
  <si>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</si>
  <si>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</si>
  <si>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</si>
  <si>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</si>
  <si>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</si>
  <si>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</si>
  <si>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</si>
  <si>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</si>
  <si>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</si>
  <si>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</si>
  <si>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</si>
  <si>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</si>
  <si>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</si>
  <si>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</si>
  <si>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</si>
  <si>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</si>
  <si>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</si>
  <si>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</si>
  <si>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</si>
  <si>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</si>
  <si>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</si>
  <si>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</si>
  <si>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</si>
  <si>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</si>
  <si>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</si>
  <si>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</si>
  <si>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</si>
  <si>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</si>
  <si>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</si>
  <si>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</si>
  <si>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</si>
  <si>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</si>
  <si>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</si>
  <si>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</si>
  <si>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</si>
  <si>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</si>
  <si>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</si>
  <si>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</si>
  <si>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</si>
  <si>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</si>
  <si>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</si>
  <si>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</si>
  <si>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</si>
  <si>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</si>
  <si>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</si>
  <si>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</si>
  <si>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</si>
  <si>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</si>
  <si>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</si>
  <si>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</si>
  <si>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</si>
  <si>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</si>
  <si>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</si>
  <si>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</si>
  <si>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</si>
  <si>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</si>
  <si>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</si>
  <si>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</si>
  <si>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</si>
  <si>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</si>
  <si>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</si>
  <si>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</si>
  <si>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</si>
  <si>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</si>
  <si>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</si>
  <si>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</si>
  <si>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</si>
  <si>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</si>
  <si>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</si>
  <si>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</si>
  <si>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</si>
  <si>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</si>
  <si>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</si>
  <si>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</si>
  <si>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</si>
  <si>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</si>
  <si>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</si>
  <si>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</si>
  <si>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</si>
  <si>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</si>
  <si>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</si>
  <si>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</si>
  <si>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</si>
  <si>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</si>
  <si>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</si>
  <si>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</si>
  <si>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</si>
  <si>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</si>
  <si>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</si>
  <si>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</si>
  <si>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</si>
  <si>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</si>
  <si>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</si>
  <si>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</si>
  <si>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</si>
  <si>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</si>
  <si>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</si>
  <si>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</si>
  <si>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</si>
  <si>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</si>
  <si>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</si>
  <si>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</si>
  <si>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</si>
  <si>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</si>
  <si>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</si>
  <si>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</si>
  <si>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</si>
  <si>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</si>
  <si>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</si>
  <si>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</si>
  <si>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</si>
  <si>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</si>
  <si>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</si>
  <si>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</si>
  <si>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</si>
  <si>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</si>
  <si>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</si>
  <si>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</si>
  <si>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</si>
  <si>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</si>
  <si>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</si>
  <si>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</si>
  <si>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</si>
  <si>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</si>
  <si>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</si>
  <si>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</si>
  <si>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</si>
  <si>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</si>
  <si>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</si>
  <si>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</si>
  <si>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</si>
  <si>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</si>
  <si>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</si>
  <si>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</si>
  <si>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</si>
  <si>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</si>
  <si>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</si>
  <si>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</si>
  <si>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</si>
  <si>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</si>
  <si>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</si>
  <si>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</si>
  <si>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</si>
  <si>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</si>
  <si>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</si>
  <si>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</si>
  <si>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</si>
  <si>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</si>
  <si>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</si>
  <si>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</si>
  <si>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</si>
  <si>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</si>
  <si>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</si>
  <si>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</si>
  <si>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</si>
  <si>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</si>
  <si>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</si>
  <si>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</si>
  <si>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</si>
  <si>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</si>
  <si>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</si>
  <si>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</si>
  <si>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</si>
  <si>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</si>
  <si>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</si>
  <si>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</si>
  <si>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</si>
  <si>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</si>
  <si>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</si>
  <si>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</si>
  <si>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</si>
  <si>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</si>
  <si>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</si>
  <si>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</si>
  <si>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</si>
  <si>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</si>
  <si>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</si>
  <si>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</si>
  <si>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</si>
  <si>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</si>
  <si>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</si>
  <si>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</si>
  <si>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</si>
  <si>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</si>
  <si>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</si>
  <si>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</si>
  <si>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</si>
  <si>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</si>
  <si>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</si>
  <si>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</si>
  <si>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</si>
  <si>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</si>
  <si>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</si>
  <si>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</si>
  <si>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</si>
  <si>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</si>
  <si>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</si>
  <si>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</si>
  <si>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</si>
  <si>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</si>
  <si>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</si>
  <si>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</si>
  <si>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</si>
  <si>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</si>
  <si>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</si>
  <si>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</si>
  <si>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</si>
  <si>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</si>
  <si>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</si>
  <si>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</si>
  <si>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</si>
  <si>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</si>
  <si>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</si>
  <si>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</si>
  <si>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</si>
  <si>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</si>
  <si>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</si>
  <si>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</si>
  <si>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</si>
  <si>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</si>
  <si>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</si>
  <si>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</si>
  <si>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</si>
  <si>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</si>
  <si>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</si>
  <si>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</si>
  <si>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</si>
  <si>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</si>
  <si>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</si>
  <si>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</si>
  <si>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Interné číslo účtovného dokladu</t>
  </si>
  <si>
    <t>Číslo externého (originálneho)
účtovného dokladu</t>
  </si>
  <si>
    <t>Dátum skutočnej úhrady účtovného dokladu</t>
  </si>
  <si>
    <t>Dodávateľ plnenia</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</si>
  <si>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</si>
  <si>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</si>
  <si>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</si>
  <si>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</si>
  <si>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</si>
  <si>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</si>
  <si>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</si>
  <si>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</si>
  <si>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</si>
  <si>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</si>
  <si>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</si>
  <si>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</si>
  <si>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</si>
  <si>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</si>
  <si>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</si>
  <si>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</si>
  <si>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</si>
  <si>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</si>
  <si>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</si>
  <si>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</si>
  <si>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</si>
  <si>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</si>
  <si>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</si>
  <si>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</si>
  <si>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</si>
  <si>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</si>
  <si>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</si>
  <si>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</si>
  <si>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</si>
  <si>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</si>
  <si>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</si>
  <si>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</si>
  <si>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</si>
  <si>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</si>
  <si>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</si>
  <si>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</si>
  <si>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</si>
  <si>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</si>
  <si>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</si>
  <si>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</si>
  <si>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</si>
  <si>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</si>
  <si>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</si>
  <si>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</si>
  <si>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</si>
  <si>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</si>
  <si>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</si>
  <si>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</si>
  <si>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</si>
  <si>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</si>
  <si>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</si>
  <si>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</si>
  <si>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</si>
  <si>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</si>
  <si>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</si>
  <si>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</si>
  <si>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</si>
  <si>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</si>
  <si>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</si>
  <si>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</si>
  <si>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</si>
  <si>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</si>
  <si>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</si>
  <si>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</si>
  <si>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</si>
  <si>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</si>
  <si>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</si>
  <si>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</si>
  <si>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</si>
  <si>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</si>
  <si>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</si>
  <si>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</si>
  <si>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</si>
  <si>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</si>
  <si>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</si>
  <si>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</si>
  <si>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</si>
  <si>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</si>
  <si>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</si>
  <si>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</si>
  <si>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r>
      <t>Skutočne uhradená suma</t>
    </r>
    <r>
      <rPr>
        <b/>
        <sz val="8"/>
        <rFont val="Arial"/>
        <family val="2"/>
      </rPr>
      <t xml:space="preserve">
(eur)</t>
    </r>
  </si>
  <si>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</si>
  <si>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</si>
  <si>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</si>
  <si>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</si>
  <si>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</si>
  <si>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</si>
  <si>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</si>
  <si>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</si>
  <si>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</si>
  <si>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</si>
  <si>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</si>
  <si>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</si>
  <si>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</si>
  <si>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</si>
  <si>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</si>
  <si>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</si>
  <si>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</si>
  <si>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</si>
  <si>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</si>
  <si>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</si>
  <si>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</si>
  <si>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</si>
  <si>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</si>
  <si>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</si>
  <si>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</si>
  <si>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</si>
  <si>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</si>
  <si>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</si>
  <si>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</si>
  <si>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</si>
  <si>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</si>
  <si>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</si>
  <si>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</si>
  <si>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</si>
  <si>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</si>
  <si>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</si>
  <si>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</si>
  <si>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</si>
  <si>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</si>
  <si>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</si>
  <si>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</si>
  <si>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</si>
  <si>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</si>
  <si>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</si>
  <si>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</si>
  <si>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</si>
  <si>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</si>
  <si>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</si>
  <si>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</si>
  <si>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</si>
  <si>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</si>
  <si>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</si>
  <si>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</si>
  <si>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</si>
  <si>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</si>
  <si>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</si>
  <si>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</si>
  <si>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</si>
  <si>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</si>
  <si>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</si>
  <si>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</si>
  <si>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</si>
  <si>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</si>
  <si>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</si>
  <si>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</si>
  <si>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</si>
  <si>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</si>
  <si>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</si>
  <si>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</si>
  <si>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</si>
  <si>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</si>
  <si>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</si>
  <si>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</si>
  <si>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</si>
  <si>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</si>
  <si>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</si>
  <si>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</si>
  <si>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</si>
  <si>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</si>
  <si>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</si>
  <si>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</si>
  <si>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</si>
  <si>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</si>
  <si>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</si>
  <si>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</si>
  <si>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</si>
  <si>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</si>
  <si>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</si>
  <si>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</si>
  <si>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</si>
  <si>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</si>
  <si>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</si>
  <si>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</si>
  <si>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</si>
  <si>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</si>
  <si>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</si>
  <si>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</si>
  <si>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</si>
  <si>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</si>
  <si>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</si>
  <si>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</si>
  <si>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</si>
  <si>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</si>
  <si>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</si>
  <si>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</si>
  <si>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</si>
  <si>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</si>
  <si>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</si>
  <si>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</si>
  <si>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</si>
  <si>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</si>
  <si>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</si>
  <si>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</si>
  <si>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</si>
  <si>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</si>
  <si>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</si>
  <si>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</si>
  <si>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</si>
  <si>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</si>
  <si>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</si>
  <si>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</si>
  <si>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</si>
  <si>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</si>
  <si>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</si>
  <si>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</si>
  <si>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</si>
  <si>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</si>
  <si>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</si>
  <si>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</si>
  <si>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</si>
  <si>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</si>
  <si>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</si>
  <si>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</si>
  <si>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</si>
  <si>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</si>
  <si>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</si>
  <si>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</si>
  <si>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</si>
  <si>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</si>
  <si>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</si>
  <si>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</si>
  <si>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</si>
  <si>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</si>
  <si>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</si>
  <si>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</si>
  <si>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</si>
  <si>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</si>
  <si>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</si>
  <si>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</si>
  <si>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</si>
  <si>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</si>
  <si>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</si>
  <si>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</si>
  <si>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</si>
  <si>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</si>
  <si>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</si>
  <si>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</si>
  <si>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</si>
  <si>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</si>
  <si>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</si>
  <si>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</si>
  <si>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</si>
  <si>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</si>
  <si>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</si>
  <si>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</si>
  <si>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</si>
  <si>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</si>
  <si>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</si>
  <si>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</si>
  <si>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</si>
  <si>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</si>
  <si>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</si>
  <si>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</si>
  <si>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</si>
  <si>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</si>
  <si>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</si>
  <si>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</si>
  <si>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</si>
  <si>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</si>
  <si>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</si>
  <si>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</si>
  <si>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</si>
  <si>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</si>
  <si>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</si>
  <si>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</si>
  <si>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</si>
  <si>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</si>
  <si>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</si>
  <si>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</si>
  <si>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</si>
  <si>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</si>
  <si>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</si>
  <si>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</si>
  <si>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</si>
  <si>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</si>
  <si>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</si>
  <si>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</si>
  <si>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</si>
  <si>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</si>
  <si>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</si>
  <si>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</si>
  <si>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</si>
  <si>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</si>
  <si>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</si>
  <si>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</si>
  <si>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</si>
  <si>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</si>
  <si>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</si>
  <si>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</si>
  <si>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</si>
  <si>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</si>
  <si>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</si>
  <si>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</si>
  <si>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</si>
  <si>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</si>
  <si>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</si>
  <si>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</si>
  <si>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</si>
  <si>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</si>
  <si>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</si>
  <si>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</si>
  <si>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</si>
  <si>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</si>
  <si>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</si>
  <si>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</si>
  <si>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</si>
  <si>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</si>
  <si>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</si>
  <si>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</si>
  <si>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</si>
  <si>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</si>
  <si>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</si>
  <si>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</si>
  <si>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</si>
  <si>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</si>
  <si>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</si>
  <si>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</si>
  <si>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</si>
  <si>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</si>
  <si>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</si>
  <si>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</si>
  <si>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</si>
  <si>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</si>
  <si>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</si>
  <si>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</si>
  <si>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</si>
  <si>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</si>
  <si>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</si>
  <si>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</si>
  <si>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</si>
  <si>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</si>
  <si>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</si>
  <si>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</si>
  <si>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</si>
  <si>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</si>
  <si>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</si>
  <si>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</si>
  <si>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</si>
  <si>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</si>
  <si>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</si>
  <si>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</si>
  <si>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</si>
  <si>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</si>
  <si>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</si>
  <si>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</si>
  <si>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</si>
  <si>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</si>
  <si>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</si>
  <si>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</si>
  <si>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</si>
  <si>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</si>
  <si>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</si>
  <si>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</si>
  <si>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</si>
  <si>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</si>
  <si>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</si>
  <si>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</si>
  <si>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</si>
  <si>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</si>
  <si>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</si>
  <si>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</si>
  <si>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</si>
  <si>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</si>
  <si>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</si>
  <si>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</si>
  <si>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</si>
  <si>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</si>
  <si>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</si>
  <si>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</si>
  <si>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</si>
  <si>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</si>
  <si>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</si>
  <si>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</si>
  <si>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</si>
  <si>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</si>
  <si>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</si>
  <si>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</si>
  <si>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</si>
  <si>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</si>
  <si>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</si>
  <si>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</si>
  <si>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</si>
  <si>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</si>
  <si>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</si>
  <si>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</si>
  <si>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</si>
  <si>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</si>
  <si>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</si>
  <si>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</si>
  <si>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</si>
  <si>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</si>
  <si>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</si>
  <si>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</si>
  <si>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</si>
  <si>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</si>
  <si>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</si>
  <si>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</si>
  <si>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</si>
  <si>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</si>
  <si>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</si>
  <si>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</si>
  <si>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</si>
  <si>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</si>
  <si>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</si>
  <si>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</si>
  <si>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</si>
  <si>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</si>
  <si>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</si>
  <si>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</si>
  <si>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</si>
  <si>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</si>
  <si>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</si>
  <si>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</si>
  <si>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</si>
  <si>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</si>
  <si>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</si>
  <si>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</si>
  <si>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</si>
  <si>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</si>
  <si>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</si>
  <si>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</si>
  <si>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</si>
  <si>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</si>
  <si>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</si>
  <si>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</si>
  <si>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</si>
  <si>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</si>
  <si>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</si>
  <si>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</si>
  <si>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</si>
  <si>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</si>
  <si>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</si>
  <si>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</si>
  <si>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</si>
  <si>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</si>
  <si>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</si>
  <si>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</si>
  <si>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</si>
  <si>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</si>
  <si>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</si>
  <si>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</si>
  <si>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</si>
  <si>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</si>
  <si>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</si>
  <si>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</si>
  <si>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</si>
  <si>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</si>
  <si>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</si>
  <si>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</si>
  <si>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</si>
  <si>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</si>
  <si>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</si>
  <si>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</si>
  <si>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</si>
  <si>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</si>
  <si>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</si>
  <si>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</si>
  <si>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</si>
  <si>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</si>
  <si>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</si>
  <si>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</si>
  <si>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</si>
  <si>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</si>
  <si>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</si>
  <si>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</si>
  <si>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</si>
  <si>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</si>
  <si>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</si>
  <si>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</si>
  <si>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</si>
  <si>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</si>
  <si>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</si>
  <si>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</si>
  <si>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</si>
  <si>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</si>
  <si>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</si>
  <si>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</si>
  <si>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</si>
  <si>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</si>
  <si>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</si>
  <si>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</si>
  <si>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</si>
  <si>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</si>
  <si>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</si>
  <si>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</si>
  <si>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</si>
  <si>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</si>
  <si>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</si>
  <si>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</si>
  <si>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</si>
  <si>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</si>
  <si>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</si>
  <si>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</si>
  <si>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</si>
  <si>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</si>
  <si>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</si>
  <si>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</si>
  <si>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</si>
  <si>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</si>
  <si>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</si>
  <si>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</si>
  <si>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</si>
  <si>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</si>
  <si>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</si>
  <si>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</si>
  <si>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</si>
  <si>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</si>
  <si>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</si>
  <si>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</si>
  <si>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</si>
  <si>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</si>
  <si>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</si>
  <si>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</si>
  <si>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</si>
  <si>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</si>
  <si>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</si>
  <si>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</si>
  <si>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</si>
  <si>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</si>
  <si>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</si>
  <si>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</si>
  <si>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</si>
  <si>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</si>
  <si>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</si>
  <si>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</si>
  <si>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</si>
  <si>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</si>
  <si>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</si>
  <si>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</si>
  <si>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</si>
  <si>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</si>
  <si>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</si>
  <si>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</si>
  <si>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</si>
  <si>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</si>
  <si>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</si>
  <si>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</si>
  <si>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</si>
  <si>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Žiadateľ</t>
  </si>
  <si>
    <t>Predmet dotácie
(názov, miesto, termín, parametre)</t>
  </si>
  <si>
    <t>Schválená
(eur)</t>
  </si>
  <si>
    <t>ico+ucel</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</si>
  <si>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</si>
  <si>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</si>
  <si>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</si>
  <si>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</si>
  <si>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</si>
  <si>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</si>
  <si>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</si>
  <si>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</si>
  <si>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</si>
  <si>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</si>
  <si>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</si>
  <si>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</si>
  <si>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</si>
  <si>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</si>
  <si>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</si>
  <si>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</si>
  <si>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</si>
  <si>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</si>
  <si>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</si>
  <si>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</si>
  <si>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</si>
  <si>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</si>
  <si>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</si>
  <si>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</si>
  <si>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</si>
  <si>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</si>
  <si>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</si>
  <si>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</si>
  <si>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</si>
  <si>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</si>
  <si>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</si>
  <si>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</si>
  <si>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</si>
  <si>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</si>
  <si>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</si>
  <si>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</si>
  <si>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</si>
  <si>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</si>
  <si>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</si>
  <si>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</si>
  <si>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</si>
  <si>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</si>
  <si>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</si>
  <si>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</si>
  <si>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</si>
  <si>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</si>
  <si>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</si>
  <si>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</si>
  <si>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</si>
  <si>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</si>
  <si>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</si>
  <si>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ico+ppg</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</si>
  <si>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</si>
  <si>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</si>
  <si>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</si>
  <si>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</si>
  <si>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</si>
  <si>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</si>
  <si>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</si>
  <si>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</si>
  <si>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</si>
  <si>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</si>
  <si>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</si>
  <si>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</si>
  <si>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</si>
  <si>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</si>
  <si>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</si>
  <si>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</si>
  <si>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</si>
  <si>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</si>
  <si>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</si>
  <si>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</si>
  <si>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</si>
  <si>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</si>
  <si>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</si>
  <si>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</si>
  <si>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</si>
  <si>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</si>
  <si>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</si>
  <si>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</si>
  <si>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</si>
  <si>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</si>
  <si>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</si>
  <si>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</si>
  <si>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</si>
  <si>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</si>
  <si>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</si>
  <si>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</si>
  <si>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</si>
  <si>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</si>
  <si>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</si>
  <si>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</si>
  <si>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</si>
  <si>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</si>
  <si>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</si>
  <si>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</si>
  <si>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</si>
  <si>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</si>
  <si>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</si>
  <si>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</si>
  <si>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</si>
  <si>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</si>
  <si>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</si>
  <si>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</si>
  <si>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</si>
  <si>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</si>
  <si>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</si>
  <si>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</si>
  <si>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</si>
  <si>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</si>
  <si>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</si>
  <si>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</si>
  <si>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</si>
  <si>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</si>
  <si>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</si>
  <si>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</si>
  <si>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</si>
  <si>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</si>
  <si>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</si>
  <si>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</si>
  <si>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</si>
  <si>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</si>
  <si>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</si>
  <si>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</si>
  <si>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</si>
  <si>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</si>
  <si>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</si>
  <si>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</si>
  <si>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</si>
  <si>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</si>
  <si>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</si>
  <si>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</si>
  <si>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</si>
  <si>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</si>
  <si>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</si>
  <si>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</si>
  <si>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</si>
  <si>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</si>
  <si>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</si>
  <si>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</si>
  <si>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</si>
  <si>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</si>
  <si>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</si>
  <si>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</si>
  <si>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</si>
  <si>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</si>
  <si>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BK</t>
  </si>
  <si>
    <t>B</t>
  </si>
  <si>
    <t>K</t>
  </si>
  <si>
    <t>ICO+PPG+BK</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</si>
  <si>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</si>
  <si>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</si>
  <si>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</si>
  <si>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</si>
  <si>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</si>
  <si>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</si>
  <si>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</si>
  <si>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</si>
  <si>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</si>
  <si>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</si>
  <si>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</si>
  <si>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</si>
  <si>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</si>
  <si>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</si>
  <si>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</si>
  <si>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</si>
  <si>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</si>
  <si>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</si>
  <si>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</si>
  <si>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</si>
  <si>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</si>
  <si>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</si>
  <si>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</si>
  <si>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</si>
  <si>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</si>
  <si>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</si>
  <si>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</si>
  <si>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</si>
  <si>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</si>
  <si>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</si>
  <si>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</si>
  <si>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</si>
  <si>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</si>
  <si>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</si>
  <si>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</si>
  <si>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 xml:space="preserve">Účel úhrady
</t>
  </si>
  <si>
    <t>IBAN na ktorý budú poskytnuté prostriedky :</t>
  </si>
  <si>
    <t>a) všetky uvedené údaje sú pravdivé,</t>
  </si>
  <si>
    <t>b) dolu podpísaná osoba/osoby je oprávnená/sú oprávnené v súlade so stanovamina podpis vyúčtovania .</t>
  </si>
  <si>
    <t>MENO, PRIEZVISKO, E-MAIL a MOBIL osoby, ktorá spracovala vyúčtovanie</t>
  </si>
  <si>
    <t xml:space="preserve">MENO, PRIEZVISKO a PODPIS </t>
  </si>
  <si>
    <t>štatutárneho zástupcu klubu</t>
  </si>
  <si>
    <t>2.Čestne vyhlasujem, že</t>
  </si>
  <si>
    <t xml:space="preserve">Žiadosť </t>
  </si>
  <si>
    <t xml:space="preserve">Názov žiadateľa: </t>
  </si>
  <si>
    <t>1. K vyučtovaniu predkladáme kópie :</t>
  </si>
  <si>
    <t xml:space="preserve">a) faktúr alebo pokladničného dokladu pri nákupe materiálu; </t>
  </si>
  <si>
    <t xml:space="preserve">b) faktúr , zmlúvu resp.objednávok o nájmoch tréningových priestorov; </t>
  </si>
  <si>
    <t>3. UPOZORNENIE</t>
  </si>
  <si>
    <t xml:space="preserve">SPOLU </t>
  </si>
  <si>
    <t>Stanovisko SRZ :</t>
  </si>
  <si>
    <t xml:space="preserve">                                             o refundáciu nákladov v súlade  s § 69 ods. 5 písm.a) zákona č. 440/2015 Z.z. o športe </t>
  </si>
  <si>
    <t>IČO:</t>
  </si>
  <si>
    <t>VYUČTOVANIE:</t>
  </si>
  <si>
    <t>c)  vyučtovanie účasti na športovom podujati resp. sústredení  s menným zoznamom športovcov a realizačného tímu</t>
  </si>
  <si>
    <t xml:space="preserve">a) jednotlivé riadky žiadosti vyplňujte podľa pokynov v riadku 12,  po kliknutí na prislušnú buňku. </t>
  </si>
  <si>
    <t>b)vyučtovanie zašlite preskenované (farebne) na mail info@speedskating.sk  resp. poštou na adresu SRZ</t>
  </si>
  <si>
    <t>Výška požadovaných finančnýchprostiedkov</t>
  </si>
  <si>
    <t xml:space="preserve">                                           dňa :                                     schválil predseda SRZ</t>
  </si>
  <si>
    <t>Výška schválených  finančnýchprostiedkov :</t>
  </si>
  <si>
    <t xml:space="preserve">b) s refundáciou súhlasím / pri nesúhlase dôvod  -   vo výške ..............€ </t>
  </si>
  <si>
    <t xml:space="preserve">Zostatok </t>
  </si>
  <si>
    <t>V súlade so Zmluvou 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</si>
</sst>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name val="Arial"/>
      <family val="2"/>
    </font>
    <font>
      <sz val="8"/>
      <color indexed="81"/>
      <name val="Tahoma"/>
      <family val="2"/>
    </font>
    <font>
      <b/>
      <sz val="8"/>
      <color indexed="81"/>
      <name val="Tahoma"/>
      <family val="2"/>
    </font>
    <font>
      <b/>
      <sz val="12"/>
      <name val="Arial"/>
      <family val="2"/>
    </font>
    <font>
      <sz val="11"/>
      <color indexed="8"/>
      <name val="Calibri"/>
      <family val="2"/>
    </font>
    <font>
      <b/>
      <sz val="12"/>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11"/>
      <color theme="0"/>
      <name val="Arial"/>
      <family val="2"/>
    </font>
    <font>
      <sz val="9"/>
      <color indexed="81"/>
      <name val="Segoe UI"/>
      <family val="2"/>
      <charset val="238"/>
    </font>
    <font>
      <b/>
      <sz val="9"/>
      <color indexed="81"/>
      <name val="Segoe UI"/>
      <family val="2"/>
      <charset val="238"/>
    </font>
    <font>
      <u/>
      <sz val="10"/>
      <color theme="10"/>
      <name val="Arial"/>
      <family val="2"/>
      <charset val="238"/>
    </font>
    <font>
      <b/>
      <sz val="10"/>
      <name val="Arial"/>
      <family val="2"/>
      <charset val="238"/>
    </font>
    <font>
      <b/>
      <sz val="10"/>
      <color rgb="FFFF0000"/>
      <name val="Arial"/>
      <family val="2"/>
      <charset val="238"/>
    </font>
    <font>
      <b/>
      <sz val="12"/>
      <color theme="1"/>
      <name val="Arial"/>
      <family val="2"/>
      <charset val="238"/>
    </font>
    <font>
      <sz val="10"/>
      <color theme="1"/>
      <name val="Arial"/>
      <family val="2"/>
      <charset val="23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7" fillId="0" borderId="0"/>
    <xf numFmtId="0" fontId="7" fillId="0" borderId="0"/>
    <xf numFmtId="0" fontId="15" fillId="0" borderId="0"/>
    <xf numFmtId="0" fontId="13" fillId="0" borderId="0"/>
    <xf numFmtId="0" fontId="16" fillId="0" borderId="0"/>
    <xf numFmtId="0" fontId="23" fillId="0" borderId="0" applyNumberFormat="0" applyFill="0" applyBorder="0" applyAlignment="0" applyProtection="0"/>
    <xf numFmtId="43" fontId="27" fillId="0" borderId="0" applyFont="0" applyFill="0" applyBorder="0" applyAlignment="0" applyProtection="0"/>
  </cellStyleXfs>
  <cellXfs count="76">
    <xf numFmtId="0" fontId="0" fillId="0" borderId="0" xfId="0"/>
    <xf numFmtId="0" fontId="17" fillId="0" borderId="0" xfId="0" applyFont="1"/>
    <xf numFmtId="0" fontId="17" fillId="4" borderId="0" xfId="0" applyFont="1" applyFill="1"/>
    <xf numFmtId="0" fontId="18" fillId="0" borderId="0" xfId="0" applyFont="1" applyAlignment="1">
      <alignment vertical="top"/>
    </xf>
    <xf numFmtId="4" fontId="18" fillId="0" borderId="0" xfId="0" applyNumberFormat="1" applyFont="1" applyAlignment="1">
      <alignment vertical="top"/>
    </xf>
    <xf numFmtId="9" fontId="18" fillId="0" borderId="0" xfId="0" applyNumberFormat="1" applyFont="1" applyAlignment="1">
      <alignment vertical="top"/>
    </xf>
    <xf numFmtId="0" fontId="18" fillId="0" borderId="0" xfId="0" applyFont="1" applyAlignment="1">
      <alignment horizontal="center"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3" fontId="18" fillId="0" borderId="0" xfId="0" applyNumberFormat="1" applyFont="1" applyAlignment="1">
      <alignment vertical="top"/>
    </xf>
    <xf numFmtId="49" fontId="18" fillId="0" borderId="0" xfId="0" applyNumberFormat="1" applyFont="1" applyAlignment="1">
      <alignment vertical="top"/>
    </xf>
    <xf numFmtId="49" fontId="19" fillId="4" borderId="1" xfId="0" applyNumberFormat="1" applyFont="1" applyFill="1" applyBorder="1" applyAlignment="1">
      <alignment horizontal="center" vertical="center"/>
    </xf>
    <xf numFmtId="49" fontId="18" fillId="4" borderId="1" xfId="0" applyNumberFormat="1" applyFont="1" applyFill="1" applyBorder="1" applyAlignment="1">
      <alignment vertical="top"/>
    </xf>
    <xf numFmtId="0" fontId="18" fillId="4" borderId="1" xfId="0" applyFont="1" applyFill="1" applyBorder="1" applyAlignment="1">
      <alignment vertical="top"/>
    </xf>
    <xf numFmtId="3" fontId="18" fillId="4" borderId="1" xfId="0" applyNumberFormat="1" applyFont="1" applyFill="1" applyBorder="1" applyAlignment="1">
      <alignment vertical="top"/>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7" fillId="5" borderId="0" xfId="1" applyFill="1" applyAlignment="1">
      <alignment vertical="top"/>
    </xf>
    <xf numFmtId="0" fontId="3" fillId="3" borderId="0" xfId="1" applyFont="1" applyFill="1"/>
    <xf numFmtId="0" fontId="1" fillId="3" borderId="0" xfId="1" applyFont="1" applyFill="1"/>
    <xf numFmtId="0" fontId="2" fillId="3" borderId="0" xfId="1" applyFont="1" applyFill="1"/>
    <xf numFmtId="0" fontId="5" fillId="3" borderId="0" xfId="1" applyFont="1" applyFill="1" applyProtection="1">
      <protection locked="0"/>
    </xf>
    <xf numFmtId="0" fontId="12" fillId="5" borderId="0" xfId="1" applyFont="1" applyFill="1" applyAlignment="1">
      <alignment vertical="top"/>
    </xf>
    <xf numFmtId="0" fontId="6" fillId="4" borderId="1" xfId="1" applyFont="1" applyFill="1" applyBorder="1" applyAlignment="1">
      <alignment horizontal="center" vertical="top"/>
    </xf>
    <xf numFmtId="0" fontId="7" fillId="7" borderId="1" xfId="1" applyFill="1" applyBorder="1" applyAlignment="1">
      <alignment vertical="top"/>
    </xf>
    <xf numFmtId="0" fontId="7" fillId="6" borderId="1" xfId="1" applyFill="1" applyBorder="1" applyAlignment="1" applyProtection="1">
      <alignment vertical="top"/>
      <protection locked="0"/>
    </xf>
    <xf numFmtId="49" fontId="18" fillId="8" borderId="0" xfId="0" applyNumberFormat="1" applyFont="1" applyFill="1" applyAlignment="1">
      <alignment vertical="top"/>
    </xf>
    <xf numFmtId="0" fontId="18" fillId="8" borderId="0" xfId="0" applyFont="1" applyFill="1" applyAlignment="1">
      <alignment vertical="top"/>
    </xf>
    <xf numFmtId="0" fontId="5" fillId="3" borderId="0" xfId="1" applyFont="1" applyFill="1" applyAlignment="1" applyProtection="1">
      <alignment horizontal="left"/>
      <protection locked="0"/>
    </xf>
    <xf numFmtId="0" fontId="1" fillId="3" borderId="0" xfId="1" applyFont="1" applyFill="1" applyAlignment="1">
      <alignment horizontal="left"/>
    </xf>
    <xf numFmtId="0" fontId="2" fillId="3" borderId="0" xfId="1" applyFont="1" applyFill="1" applyAlignment="1">
      <alignment horizontal="left"/>
    </xf>
    <xf numFmtId="0" fontId="18" fillId="0" borderId="1" xfId="0" applyFont="1" applyBorder="1"/>
    <xf numFmtId="14" fontId="18" fillId="0" borderId="1" xfId="0" applyNumberFormat="1" applyFont="1" applyBorder="1"/>
    <xf numFmtId="0" fontId="18" fillId="0" borderId="1" xfId="0" applyFont="1" applyBorder="1" applyAlignment="1">
      <alignment wrapText="1"/>
    </xf>
    <xf numFmtId="0" fontId="18" fillId="0" borderId="0" xfId="0" applyFont="1"/>
    <xf numFmtId="0" fontId="6" fillId="9" borderId="1" xfId="1" applyFont="1" applyFill="1" applyBorder="1" applyAlignment="1">
      <alignment horizontal="left" vertical="center"/>
    </xf>
    <xf numFmtId="0" fontId="18" fillId="0" borderId="1" xfId="0" applyFont="1" applyBorder="1" applyAlignment="1">
      <alignment horizontal="right"/>
    </xf>
    <xf numFmtId="0" fontId="18" fillId="0" borderId="5" xfId="0" applyFont="1" applyBorder="1" applyAlignment="1">
      <alignment horizontal="right"/>
    </xf>
    <xf numFmtId="0" fontId="8" fillId="2" borderId="3" xfId="0" applyFont="1" applyFill="1" applyBorder="1" applyAlignment="1">
      <alignment horizontal="center" vertical="center" wrapText="1"/>
    </xf>
    <xf numFmtId="0" fontId="7" fillId="3" borderId="0" xfId="0" applyFont="1" applyFill="1"/>
    <xf numFmtId="4" fontId="7" fillId="3" borderId="0" xfId="0" applyNumberFormat="1" applyFont="1" applyFill="1"/>
    <xf numFmtId="0" fontId="24" fillId="3" borderId="0" xfId="0" applyFont="1" applyFill="1"/>
    <xf numFmtId="0" fontId="14" fillId="3" borderId="0" xfId="0" applyFont="1" applyFill="1"/>
    <xf numFmtId="2" fontId="20" fillId="0" borderId="0" xfId="0" applyNumberFormat="1" applyFont="1"/>
    <xf numFmtId="0" fontId="5" fillId="0" borderId="0" xfId="1" applyFont="1" applyProtection="1">
      <protection locked="0"/>
    </xf>
    <xf numFmtId="0" fontId="8" fillId="2" borderId="4" xfId="0" applyFont="1" applyFill="1" applyBorder="1" applyAlignment="1">
      <alignment horizontal="center" vertical="center" wrapText="1"/>
    </xf>
    <xf numFmtId="0" fontId="25" fillId="0" borderId="0" xfId="0" applyFont="1"/>
    <xf numFmtId="0" fontId="25" fillId="0" borderId="0" xfId="0" applyFont="1" applyAlignment="1">
      <alignment horizontal="left"/>
    </xf>
    <xf numFmtId="0" fontId="0" fillId="0" borderId="0" xfId="0" applyAlignment="1">
      <alignment horizontal="left"/>
    </xf>
    <xf numFmtId="0" fontId="0" fillId="0" borderId="1" xfId="0" applyBorder="1"/>
    <xf numFmtId="0" fontId="5" fillId="3" borderId="5" xfId="1" applyFont="1" applyFill="1" applyBorder="1" applyProtection="1">
      <protection locked="0"/>
    </xf>
    <xf numFmtId="0" fontId="6" fillId="0" borderId="0" xfId="1" applyFont="1" applyAlignment="1">
      <alignment horizontal="left" vertical="center"/>
    </xf>
    <xf numFmtId="0" fontId="23" fillId="0" borderId="0" xfId="6" applyNumberFormat="1" applyFill="1" applyBorder="1" applyAlignment="1" applyProtection="1">
      <protection locked="0"/>
    </xf>
    <xf numFmtId="0" fontId="1" fillId="0" borderId="0" xfId="1" applyFont="1"/>
    <xf numFmtId="0" fontId="2" fillId="0" borderId="0" xfId="1" applyFont="1"/>
    <xf numFmtId="0" fontId="5" fillId="3" borderId="7" xfId="1" applyFont="1" applyFill="1" applyBorder="1" applyAlignment="1" applyProtection="1">
      <alignment horizontal="left"/>
      <protection locked="0"/>
    </xf>
    <xf numFmtId="0" fontId="5" fillId="3" borderId="2" xfId="1" applyFont="1" applyFill="1" applyBorder="1" applyAlignment="1" applyProtection="1">
      <alignment horizontal="left"/>
      <protection locked="0"/>
    </xf>
    <xf numFmtId="0" fontId="18" fillId="0" borderId="5" xfId="0" applyFont="1" applyBorder="1" applyAlignment="1">
      <alignment horizontal="left"/>
    </xf>
    <xf numFmtId="0" fontId="18" fillId="0" borderId="1" xfId="0" applyFont="1" applyBorder="1" applyAlignment="1">
      <alignment horizontal="left"/>
    </xf>
    <xf numFmtId="43" fontId="0" fillId="0" borderId="1" xfId="7" applyFont="1" applyBorder="1"/>
    <xf numFmtId="0" fontId="0" fillId="0" borderId="6" xfId="0" applyBorder="1"/>
    <xf numFmtId="43" fontId="18" fillId="0" borderId="1" xfId="7" applyFont="1" applyBorder="1" applyAlignment="1">
      <alignment horizontal="right"/>
    </xf>
    <xf numFmtId="0" fontId="0" fillId="0" borderId="0" xfId="0" applyAlignment="1">
      <alignment horizontal="left" vertical="top" wrapText="1"/>
    </xf>
    <xf numFmtId="0" fontId="0" fillId="0" borderId="0" xfId="0" applyAlignment="1">
      <alignment horizontal="left"/>
    </xf>
    <xf numFmtId="0" fontId="12" fillId="3" borderId="0" xfId="1" applyFont="1" applyFill="1" applyAlignment="1">
      <alignment horizontal="center"/>
    </xf>
    <xf numFmtId="0" fontId="5" fillId="3" borderId="2" xfId="1" applyFont="1" applyFill="1" applyBorder="1" applyProtection="1">
      <protection locked="0"/>
    </xf>
    <xf numFmtId="0" fontId="5" fillId="3" borderId="7" xfId="1" applyFont="1" applyFill="1" applyBorder="1" applyProtection="1">
      <protection locked="0"/>
    </xf>
    <xf numFmtId="0" fontId="5" fillId="3" borderId="5" xfId="1" applyFont="1" applyFill="1" applyBorder="1" applyProtection="1">
      <protection locked="0"/>
    </xf>
    <xf numFmtId="0" fontId="4" fillId="3" borderId="0" xfId="1" applyFont="1" applyFill="1" applyAlignment="1">
      <alignment horizontal="left"/>
    </xf>
    <xf numFmtId="0" fontId="0" fillId="0" borderId="0" xfId="0" applyAlignment="1">
      <alignment horizontal="left" wrapText="1"/>
    </xf>
    <xf numFmtId="0" fontId="26" fillId="0" borderId="0" xfId="0" applyFont="1" applyAlignment="1">
      <alignment horizontal="left"/>
    </xf>
    <xf numFmtId="0" fontId="0" fillId="0" borderId="6" xfId="0" applyBorder="1" applyAlignment="1">
      <alignment horizontal="center"/>
    </xf>
    <xf numFmtId="0" fontId="25" fillId="0" borderId="0" xfId="0" applyFont="1" applyAlignment="1">
      <alignment horizontal="left"/>
    </xf>
    <xf numFmtId="0" fontId="7" fillId="5" borderId="6" xfId="1" applyFill="1" applyBorder="1" applyAlignment="1">
      <alignment vertical="top" wrapText="1"/>
    </xf>
    <xf numFmtId="0" fontId="18" fillId="0" borderId="5" xfId="0" applyFont="1" applyBorder="1" applyAlignment="1">
      <alignment horizontal="center" wrapText="1"/>
    </xf>
    <xf numFmtId="4" fontId="24" fillId="3" borderId="1" xfId="6" applyNumberFormat="1" applyFont="1" applyFill="1" applyBorder="1" applyAlignment="1" applyProtection="1">
      <alignment horizontal="left"/>
      <protection locked="0"/>
    </xf>
  </cellXfs>
  <cellStyles count="8">
    <cellStyle name="Čiarka" xfId="7" builtinId="3"/>
    <cellStyle name="Hypertextové prepojenie" xfId="6" builtinId="8"/>
    <cellStyle name="Normálna" xfId="0" builtinId="0"/>
    <cellStyle name="Normálna 2" xfId="1" xr:uid="{00000000-0005-0000-0000-000001000000}"/>
    <cellStyle name="Normálna 3" xfId="2" xr:uid="{00000000-0005-0000-0000-000002000000}"/>
    <cellStyle name="Normálna 4" xfId="3" xr:uid="{00000000-0005-0000-0000-000003000000}"/>
    <cellStyle name="normálne 2" xfId="4" xr:uid="{00000000-0005-0000-0000-000004000000}"/>
    <cellStyle name="normálne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72FB-032C-40C3-9DDF-BD8D12F14E67}">
  <dimension ref="A1:H59"/>
  <sheetViews>
    <sheetView tabSelected="1" view="pageBreakPreview" zoomScale="90" zoomScaleNormal="90" zoomScaleSheetLayoutView="90" workbookViewId="0">
      <selection activeCell="E20" sqref="E20"/>
    </sheetView>
  </sheetViews>
  <sheetFormatPr defaultRowHeight="12.75" x14ac:dyDescent="0.2"/>
  <cols>
    <col min="1" max="1" width="41.42578125" customWidth="1"/>
    <col min="2" max="2" width="17.42578125" customWidth="1"/>
    <col min="3" max="3" width="14" customWidth="1"/>
    <col min="4" max="4" width="15" customWidth="1"/>
    <col min="5" max="5" width="31.85546875" customWidth="1"/>
    <col min="6" max="6" width="11.5703125" customWidth="1"/>
  </cols>
  <sheetData>
    <row r="1" spans="1:7" s="19" customFormat="1" ht="15.75" x14ac:dyDescent="0.25">
      <c r="A1" s="64" t="s">
        <v>1629</v>
      </c>
      <c r="B1" s="64"/>
      <c r="C1" s="64"/>
      <c r="D1" s="64"/>
      <c r="E1" s="64"/>
      <c r="F1" s="64"/>
      <c r="G1" s="18"/>
    </row>
    <row r="2" spans="1:7" s="19" customFormat="1" ht="15.75" x14ac:dyDescent="0.25">
      <c r="A2" s="42" t="s">
        <v>1637</v>
      </c>
      <c r="B2" s="42"/>
      <c r="C2" s="42"/>
      <c r="D2" s="42"/>
      <c r="E2" s="42"/>
      <c r="F2" s="43"/>
      <c r="G2" s="20"/>
    </row>
    <row r="3" spans="1:7" s="19" customFormat="1" ht="15" x14ac:dyDescent="0.25">
      <c r="A3" s="68" t="s">
        <v>1648</v>
      </c>
      <c r="B3" s="68"/>
      <c r="C3" s="68"/>
      <c r="D3" s="68"/>
      <c r="E3" s="68"/>
      <c r="F3" s="68"/>
      <c r="G3" s="20"/>
    </row>
    <row r="4" spans="1:7" s="29" customFormat="1" ht="15.75" customHeight="1" x14ac:dyDescent="0.2">
      <c r="A4" s="35" t="s">
        <v>1630</v>
      </c>
      <c r="B4" s="65"/>
      <c r="C4" s="66"/>
      <c r="D4" s="67"/>
      <c r="E4" s="28"/>
      <c r="G4" s="30"/>
    </row>
    <row r="5" spans="1:7" s="29" customFormat="1" ht="15.75" customHeight="1" x14ac:dyDescent="0.2">
      <c r="A5" s="35" t="s">
        <v>1638</v>
      </c>
      <c r="B5" s="56"/>
      <c r="C5" s="55"/>
      <c r="D5" s="50"/>
      <c r="E5" s="28"/>
      <c r="G5" s="30"/>
    </row>
    <row r="6" spans="1:7" s="19" customFormat="1" ht="15.75" customHeight="1" x14ac:dyDescent="0.2">
      <c r="A6" s="35" t="s">
        <v>1622</v>
      </c>
      <c r="B6" s="65"/>
      <c r="C6" s="66"/>
      <c r="D6" s="67"/>
      <c r="E6" s="21"/>
      <c r="G6" s="20"/>
    </row>
    <row r="7" spans="1:7" s="19" customFormat="1" ht="15.75" customHeight="1" x14ac:dyDescent="0.2">
      <c r="A7" s="35" t="s">
        <v>1645</v>
      </c>
      <c r="B7" s="75"/>
      <c r="C7" s="21"/>
      <c r="D7" s="21"/>
      <c r="E7" s="21"/>
      <c r="G7" s="20"/>
    </row>
    <row r="8" spans="1:7" s="19" customFormat="1" ht="15.75" customHeight="1" x14ac:dyDescent="0.2">
      <c r="A8" s="35" t="s">
        <v>1643</v>
      </c>
      <c r="B8" s="75"/>
      <c r="C8" s="21"/>
      <c r="D8" s="21"/>
      <c r="E8" s="21"/>
      <c r="G8" s="20"/>
    </row>
    <row r="9" spans="1:7" s="19" customFormat="1" ht="15.75" customHeight="1" x14ac:dyDescent="0.2">
      <c r="A9" s="35" t="s">
        <v>1647</v>
      </c>
      <c r="B9" s="75">
        <f>B7-B8</f>
        <v>0</v>
      </c>
      <c r="C9" s="44"/>
      <c r="D9" s="44"/>
      <c r="E9" s="21"/>
      <c r="G9" s="20"/>
    </row>
    <row r="10" spans="1:7" s="53" customFormat="1" ht="15.75" customHeight="1" x14ac:dyDescent="0.2">
      <c r="A10" s="51"/>
      <c r="B10" s="52"/>
      <c r="C10" s="44"/>
      <c r="D10" s="44"/>
      <c r="E10" s="44"/>
      <c r="G10" s="54"/>
    </row>
    <row r="11" spans="1:7" s="53" customFormat="1" ht="15.75" customHeight="1" x14ac:dyDescent="0.2">
      <c r="A11" s="51" t="s">
        <v>1639</v>
      </c>
      <c r="B11" s="52"/>
      <c r="C11" s="44"/>
      <c r="D11" s="44"/>
      <c r="E11" s="44"/>
      <c r="G11" s="54"/>
    </row>
    <row r="12" spans="1:7" x14ac:dyDescent="0.2">
      <c r="C12" s="60"/>
      <c r="D12" s="60"/>
    </row>
    <row r="13" spans="1:7" ht="33" customHeight="1" x14ac:dyDescent="0.2">
      <c r="A13" s="38" t="s">
        <v>1621</v>
      </c>
      <c r="B13" s="15" t="s">
        <v>889</v>
      </c>
      <c r="C13" s="45" t="s">
        <v>890</v>
      </c>
      <c r="D13" s="45" t="s">
        <v>891</v>
      </c>
      <c r="E13" s="15" t="s">
        <v>892</v>
      </c>
      <c r="F13" s="16" t="s">
        <v>973</v>
      </c>
    </row>
    <row r="14" spans="1:7" s="34" customFormat="1" ht="16.5" customHeight="1" x14ac:dyDescent="0.2">
      <c r="A14" s="57"/>
      <c r="B14" s="37"/>
      <c r="C14" s="36"/>
      <c r="D14" s="32"/>
      <c r="E14" s="31"/>
      <c r="F14" s="61"/>
    </row>
    <row r="15" spans="1:7" x14ac:dyDescent="0.2">
      <c r="A15" s="57"/>
      <c r="B15" s="37"/>
      <c r="C15" s="36"/>
      <c r="D15" s="32"/>
      <c r="E15" s="31"/>
      <c r="F15" s="61"/>
    </row>
    <row r="16" spans="1:7" x14ac:dyDescent="0.2">
      <c r="A16" s="57"/>
      <c r="B16" s="37"/>
      <c r="C16" s="36"/>
      <c r="D16" s="32"/>
      <c r="E16" s="31"/>
      <c r="F16" s="61"/>
    </row>
    <row r="17" spans="1:6" x14ac:dyDescent="0.2">
      <c r="A17" s="57"/>
      <c r="B17" s="37"/>
      <c r="C17" s="36"/>
      <c r="D17" s="32"/>
      <c r="E17" s="33"/>
      <c r="F17" s="61"/>
    </row>
    <row r="18" spans="1:6" x14ac:dyDescent="0.2">
      <c r="A18" s="74"/>
      <c r="B18" s="37"/>
      <c r="C18" s="36"/>
      <c r="D18" s="32"/>
      <c r="E18" s="31"/>
      <c r="F18" s="61"/>
    </row>
    <row r="19" spans="1:6" x14ac:dyDescent="0.2">
      <c r="A19" s="57"/>
      <c r="B19" s="37"/>
      <c r="C19" s="36"/>
      <c r="D19" s="32"/>
      <c r="E19" s="33"/>
      <c r="F19" s="61"/>
    </row>
    <row r="20" spans="1:6" x14ac:dyDescent="0.2">
      <c r="A20" s="57"/>
      <c r="B20" s="37"/>
      <c r="C20" s="36"/>
      <c r="D20" s="32"/>
      <c r="E20" s="33"/>
      <c r="F20" s="61"/>
    </row>
    <row r="21" spans="1:6" x14ac:dyDescent="0.2">
      <c r="A21" s="57"/>
      <c r="B21" s="37"/>
      <c r="C21" s="36"/>
      <c r="D21" s="32"/>
      <c r="E21" s="33"/>
      <c r="F21" s="61"/>
    </row>
    <row r="22" spans="1:6" x14ac:dyDescent="0.2">
      <c r="A22" s="57"/>
      <c r="B22" s="37"/>
      <c r="C22" s="36"/>
      <c r="D22" s="32"/>
      <c r="E22" s="33"/>
      <c r="F22" s="61"/>
    </row>
    <row r="23" spans="1:6" x14ac:dyDescent="0.2">
      <c r="A23" s="57"/>
      <c r="B23" s="37"/>
      <c r="C23" s="36"/>
      <c r="D23" s="32"/>
      <c r="E23" s="33"/>
      <c r="F23" s="61"/>
    </row>
    <row r="24" spans="1:6" x14ac:dyDescent="0.2">
      <c r="A24" s="57"/>
      <c r="B24" s="37"/>
      <c r="C24" s="36"/>
      <c r="D24" s="32"/>
      <c r="E24" s="33"/>
      <c r="F24" s="61"/>
    </row>
    <row r="25" spans="1:6" x14ac:dyDescent="0.2">
      <c r="A25" s="57"/>
      <c r="B25" s="37"/>
      <c r="C25" s="36"/>
      <c r="D25" s="32"/>
      <c r="E25" s="33"/>
      <c r="F25" s="61"/>
    </row>
    <row r="26" spans="1:6" x14ac:dyDescent="0.2">
      <c r="A26" s="57"/>
      <c r="B26" s="37"/>
      <c r="C26" s="36"/>
      <c r="D26" s="32"/>
      <c r="E26" s="33"/>
      <c r="F26" s="61"/>
    </row>
    <row r="27" spans="1:6" x14ac:dyDescent="0.2">
      <c r="A27" s="57"/>
      <c r="B27" s="37"/>
      <c r="C27" s="36"/>
      <c r="D27" s="32"/>
      <c r="E27" s="33"/>
      <c r="F27" s="61"/>
    </row>
    <row r="28" spans="1:6" x14ac:dyDescent="0.2">
      <c r="A28" s="57"/>
      <c r="B28" s="37"/>
      <c r="C28" s="36"/>
      <c r="D28" s="32"/>
      <c r="E28" s="33"/>
      <c r="F28" s="61"/>
    </row>
    <row r="29" spans="1:6" x14ac:dyDescent="0.2">
      <c r="A29" s="57"/>
      <c r="B29" s="37"/>
      <c r="C29" s="36"/>
      <c r="D29" s="32"/>
      <c r="E29" s="33"/>
      <c r="F29" s="61"/>
    </row>
    <row r="30" spans="1:6" x14ac:dyDescent="0.2">
      <c r="A30" s="57"/>
      <c r="B30" s="37"/>
      <c r="C30" s="36"/>
      <c r="D30" s="32"/>
      <c r="E30" s="33"/>
      <c r="F30" s="61"/>
    </row>
    <row r="31" spans="1:6" x14ac:dyDescent="0.2">
      <c r="A31" s="58"/>
      <c r="B31" s="31"/>
      <c r="C31" s="31"/>
      <c r="D31" s="31"/>
      <c r="E31" s="31"/>
      <c r="F31" s="61"/>
    </row>
    <row r="32" spans="1:6" x14ac:dyDescent="0.2">
      <c r="A32" s="58"/>
      <c r="B32" s="31"/>
      <c r="C32" s="31"/>
      <c r="D32" s="31"/>
      <c r="E32" s="31"/>
      <c r="F32" s="61"/>
    </row>
    <row r="33" spans="1:8" x14ac:dyDescent="0.2">
      <c r="A33" s="58"/>
      <c r="B33" s="31"/>
      <c r="C33" s="31"/>
      <c r="D33" s="31"/>
      <c r="E33" s="31"/>
      <c r="F33" s="61"/>
    </row>
    <row r="34" spans="1:8" x14ac:dyDescent="0.2">
      <c r="E34" s="49" t="s">
        <v>1635</v>
      </c>
      <c r="F34" s="59">
        <f>SUM(F14:F33)</f>
        <v>0</v>
      </c>
    </row>
    <row r="35" spans="1:8" x14ac:dyDescent="0.2">
      <c r="A35" s="1" t="s">
        <v>1631</v>
      </c>
    </row>
    <row r="36" spans="1:8" x14ac:dyDescent="0.2">
      <c r="A36" s="63"/>
      <c r="B36" s="63"/>
      <c r="C36" s="63"/>
      <c r="D36" s="63"/>
      <c r="E36" s="63"/>
      <c r="F36" s="63"/>
    </row>
    <row r="37" spans="1:8" x14ac:dyDescent="0.2">
      <c r="A37" s="63" t="s">
        <v>1632</v>
      </c>
      <c r="B37" s="63"/>
      <c r="C37" s="63"/>
      <c r="D37" s="63"/>
      <c r="E37" s="63"/>
      <c r="F37" s="63"/>
    </row>
    <row r="38" spans="1:8" x14ac:dyDescent="0.2">
      <c r="A38" s="63" t="s">
        <v>1633</v>
      </c>
      <c r="B38" s="63"/>
      <c r="C38" s="63"/>
      <c r="D38" s="63"/>
      <c r="E38" s="63"/>
      <c r="F38" s="63"/>
    </row>
    <row r="39" spans="1:8" x14ac:dyDescent="0.2">
      <c r="A39" s="63" t="s">
        <v>1640</v>
      </c>
      <c r="B39" s="63"/>
      <c r="C39" s="63"/>
      <c r="D39" s="63"/>
      <c r="E39" s="63"/>
      <c r="F39" s="63"/>
    </row>
    <row r="40" spans="1:8" ht="12.75" customHeight="1" x14ac:dyDescent="0.2">
      <c r="A40" s="62"/>
      <c r="B40" s="62"/>
      <c r="C40" s="62"/>
      <c r="D40" s="62"/>
      <c r="E40" s="62"/>
      <c r="F40" s="62"/>
    </row>
    <row r="42" spans="1:8" x14ac:dyDescent="0.2">
      <c r="A42" s="41" t="s">
        <v>1628</v>
      </c>
      <c r="B42" s="39"/>
      <c r="C42" s="40"/>
      <c r="D42" s="40"/>
      <c r="E42" s="40"/>
      <c r="F42" s="40"/>
      <c r="G42" s="40"/>
      <c r="H42" s="40"/>
    </row>
    <row r="43" spans="1:8" x14ac:dyDescent="0.2">
      <c r="A43" s="39" t="s">
        <v>1623</v>
      </c>
      <c r="B43" s="39"/>
      <c r="C43" s="40"/>
      <c r="D43" s="40"/>
      <c r="E43" s="40"/>
      <c r="F43" s="40"/>
      <c r="G43" s="40"/>
      <c r="H43" s="40"/>
    </row>
    <row r="44" spans="1:8" x14ac:dyDescent="0.2">
      <c r="A44" s="39" t="s">
        <v>1624</v>
      </c>
      <c r="B44" s="39"/>
      <c r="C44" s="40"/>
      <c r="D44" s="40"/>
      <c r="E44" s="40"/>
      <c r="F44" s="40"/>
      <c r="G44" s="40"/>
      <c r="H44" s="40"/>
    </row>
    <row r="46" spans="1:8" x14ac:dyDescent="0.2">
      <c r="A46" s="71"/>
      <c r="B46" s="71"/>
      <c r="C46" s="71"/>
      <c r="E46" s="71"/>
      <c r="F46" s="71"/>
      <c r="G46" s="71"/>
    </row>
    <row r="47" spans="1:8" x14ac:dyDescent="0.2">
      <c r="A47" t="s">
        <v>1625</v>
      </c>
      <c r="E47" t="s">
        <v>1626</v>
      </c>
    </row>
    <row r="48" spans="1:8" x14ac:dyDescent="0.2">
      <c r="E48" s="63" t="s">
        <v>1627</v>
      </c>
      <c r="F48" s="63"/>
    </row>
    <row r="49" spans="1:7" x14ac:dyDescent="0.2">
      <c r="A49" s="46" t="s">
        <v>1634</v>
      </c>
      <c r="B49" s="46"/>
      <c r="C49" s="46"/>
      <c r="D49" s="46"/>
      <c r="E49" s="47"/>
      <c r="F49" s="47"/>
    </row>
    <row r="50" spans="1:7" x14ac:dyDescent="0.2">
      <c r="A50" s="72" t="s">
        <v>1641</v>
      </c>
      <c r="B50" s="72"/>
      <c r="C50" s="72"/>
      <c r="D50" s="72"/>
      <c r="E50" s="72"/>
      <c r="F50" s="72"/>
    </row>
    <row r="51" spans="1:7" x14ac:dyDescent="0.2">
      <c r="A51" s="47" t="s">
        <v>1642</v>
      </c>
      <c r="B51" s="47"/>
      <c r="C51" s="47"/>
      <c r="D51" s="47"/>
      <c r="E51" s="47"/>
      <c r="F51" s="47"/>
    </row>
    <row r="53" spans="1:7" ht="15" customHeight="1" x14ac:dyDescent="0.25">
      <c r="A53" s="70" t="s">
        <v>1636</v>
      </c>
      <c r="B53" s="70"/>
      <c r="C53" s="70"/>
      <c r="D53" s="70"/>
      <c r="E53" s="70"/>
      <c r="F53" s="70"/>
      <c r="G53" s="70"/>
    </row>
    <row r="54" spans="1:7" ht="13.5" customHeight="1" x14ac:dyDescent="0.2">
      <c r="A54" s="48"/>
      <c r="B54" s="48"/>
      <c r="C54" s="48"/>
      <c r="D54" s="48"/>
      <c r="E54" s="48"/>
      <c r="F54" s="48"/>
    </row>
    <row r="55" spans="1:7" ht="22.5" customHeight="1" x14ac:dyDescent="0.2">
      <c r="A55" s="63" t="s">
        <v>1646</v>
      </c>
      <c r="B55" s="63"/>
      <c r="C55" s="63"/>
      <c r="D55" s="63"/>
      <c r="E55" s="63"/>
      <c r="F55" s="63"/>
    </row>
    <row r="57" spans="1:7" x14ac:dyDescent="0.2">
      <c r="A57" s="69" t="s">
        <v>1644</v>
      </c>
      <c r="B57" s="69"/>
      <c r="C57" s="69"/>
      <c r="D57" s="69"/>
      <c r="E57" s="69"/>
      <c r="F57" s="69"/>
    </row>
    <row r="58" spans="1:7" x14ac:dyDescent="0.2">
      <c r="A58" s="69"/>
      <c r="B58" s="69"/>
      <c r="C58" s="69"/>
      <c r="D58" s="69"/>
      <c r="E58" s="69"/>
      <c r="F58" s="69"/>
    </row>
    <row r="59" spans="1:7" x14ac:dyDescent="0.2">
      <c r="A59" s="69"/>
      <c r="B59" s="69"/>
      <c r="C59" s="69"/>
      <c r="D59" s="69"/>
      <c r="E59" s="69"/>
      <c r="F59" s="69"/>
    </row>
  </sheetData>
  <mergeCells count="16">
    <mergeCell ref="A55:F55"/>
    <mergeCell ref="A57:F59"/>
    <mergeCell ref="A53:G53"/>
    <mergeCell ref="A46:C46"/>
    <mergeCell ref="E46:G46"/>
    <mergeCell ref="E48:F48"/>
    <mergeCell ref="A50:F50"/>
    <mergeCell ref="A40:F40"/>
    <mergeCell ref="A36:F36"/>
    <mergeCell ref="A1:F1"/>
    <mergeCell ref="B4:D4"/>
    <mergeCell ref="B6:D6"/>
    <mergeCell ref="A3:F3"/>
    <mergeCell ref="A37:F37"/>
    <mergeCell ref="A38:F38"/>
    <mergeCell ref="A39:F39"/>
  </mergeCells>
  <dataValidations disablePrompts="1" count="1">
    <dataValidation type="date" allowBlank="1" showInputMessage="1" showErrorMessage="1" sqref="D13" xr:uid="{E41EE5D3-8CB4-48B5-BD9B-7F439136C28E}">
      <formula1>42370</formula1>
      <formula2>42735</formula2>
    </dataValidation>
  </dataValidations>
  <pageMargins left="0.7" right="0.7" top="0.75" bottom="0.75" header="0.3" footer="0.3"/>
  <pageSetup paperSize="9" scale="5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17" customWidth="1"/>
    <col min="2" max="2" width="41.42578125" style="17" customWidth="1"/>
    <col min="3" max="16384" width="11.42578125" style="17"/>
  </cols>
  <sheetData>
    <row r="1" spans="1:2" s="22" customFormat="1" ht="15.75" x14ac:dyDescent="0.2">
      <c r="A1" s="22" t="s">
        <v>974</v>
      </c>
    </row>
    <row r="2" spans="1:2" ht="25.5" customHeight="1" x14ac:dyDescent="0.2">
      <c r="A2" s="73" t="s">
        <v>975</v>
      </c>
      <c r="B2" s="73"/>
    </row>
    <row r="3" spans="1:2" x14ac:dyDescent="0.2">
      <c r="A3" s="23" t="s">
        <v>976</v>
      </c>
      <c r="B3" s="23" t="s">
        <v>977</v>
      </c>
    </row>
    <row r="4" spans="1:2" x14ac:dyDescent="0.2">
      <c r="A4" s="24" t="s">
        <v>978</v>
      </c>
      <c r="B4" s="24" t="s">
        <v>979</v>
      </c>
    </row>
    <row r="5" spans="1:2" x14ac:dyDescent="0.2">
      <c r="A5" s="24" t="s">
        <v>980</v>
      </c>
      <c r="B5" s="24" t="s">
        <v>981</v>
      </c>
    </row>
    <row r="6" spans="1:2" x14ac:dyDescent="0.2">
      <c r="A6" s="24" t="s">
        <v>982</v>
      </c>
      <c r="B6" s="24" t="s">
        <v>983</v>
      </c>
    </row>
    <row r="7" spans="1:2" x14ac:dyDescent="0.2">
      <c r="A7" s="24" t="s">
        <v>984</v>
      </c>
      <c r="B7" s="24" t="s">
        <v>985</v>
      </c>
    </row>
    <row r="8" spans="1:2" x14ac:dyDescent="0.2">
      <c r="A8" s="24" t="s">
        <v>986</v>
      </c>
      <c r="B8" s="24" t="s">
        <v>987</v>
      </c>
    </row>
    <row r="9" spans="1:2" x14ac:dyDescent="0.2">
      <c r="A9" s="24" t="s">
        <v>988</v>
      </c>
      <c r="B9" s="24" t="s">
        <v>989</v>
      </c>
    </row>
    <row r="10" spans="1:2" x14ac:dyDescent="0.2">
      <c r="A10" s="24" t="s">
        <v>990</v>
      </c>
      <c r="B10" s="24" t="s">
        <v>991</v>
      </c>
    </row>
    <row r="11" spans="1:2" x14ac:dyDescent="0.2">
      <c r="A11" s="24" t="s">
        <v>992</v>
      </c>
      <c r="B11" s="24" t="s">
        <v>993</v>
      </c>
    </row>
    <row r="12" spans="1:2" x14ac:dyDescent="0.2">
      <c r="A12" s="24" t="s">
        <v>994</v>
      </c>
      <c r="B12" s="24" t="s">
        <v>995</v>
      </c>
    </row>
    <row r="13" spans="1:2" x14ac:dyDescent="0.2">
      <c r="A13" s="24" t="s">
        <v>996</v>
      </c>
      <c r="B13" s="24" t="s">
        <v>997</v>
      </c>
    </row>
    <row r="14" spans="1:2" x14ac:dyDescent="0.2">
      <c r="A14" s="24" t="s">
        <v>998</v>
      </c>
      <c r="B14" s="24" t="s">
        <v>999</v>
      </c>
    </row>
    <row r="15" spans="1:2" x14ac:dyDescent="0.2">
      <c r="A15" s="24" t="s">
        <v>1000</v>
      </c>
      <c r="B15" s="24" t="s">
        <v>1001</v>
      </c>
    </row>
    <row r="16" spans="1:2" x14ac:dyDescent="0.2">
      <c r="A16" s="24" t="s">
        <v>1002</v>
      </c>
      <c r="B16" s="24" t="s">
        <v>1003</v>
      </c>
    </row>
    <row r="17" spans="1:2" x14ac:dyDescent="0.2">
      <c r="A17" s="24" t="s">
        <v>1004</v>
      </c>
      <c r="B17" s="24" t="s">
        <v>1005</v>
      </c>
    </row>
    <row r="18" spans="1:2" x14ac:dyDescent="0.2">
      <c r="A18" s="24" t="s">
        <v>1006</v>
      </c>
      <c r="B18" s="24" t="s">
        <v>1007</v>
      </c>
    </row>
    <row r="19" spans="1:2" x14ac:dyDescent="0.2">
      <c r="A19" s="24" t="s">
        <v>1008</v>
      </c>
      <c r="B19" s="24" t="s">
        <v>1009</v>
      </c>
    </row>
    <row r="20" spans="1:2" x14ac:dyDescent="0.2">
      <c r="A20" s="24" t="s">
        <v>1010</v>
      </c>
      <c r="B20" s="24" t="s">
        <v>1011</v>
      </c>
    </row>
    <row r="21" spans="1:2" x14ac:dyDescent="0.2">
      <c r="A21" s="24" t="s">
        <v>1012</v>
      </c>
      <c r="B21" s="24" t="s">
        <v>1013</v>
      </c>
    </row>
    <row r="22" spans="1:2" x14ac:dyDescent="0.2">
      <c r="A22" s="25"/>
      <c r="B22" s="25"/>
    </row>
    <row r="23" spans="1:2" x14ac:dyDescent="0.2">
      <c r="A23" s="25"/>
      <c r="B23" s="25"/>
    </row>
    <row r="24" spans="1:2" x14ac:dyDescent="0.2">
      <c r="A24" s="25"/>
      <c r="B24" s="25"/>
    </row>
    <row r="25" spans="1:2" x14ac:dyDescent="0.2">
      <c r="A25" s="25"/>
      <c r="B25" s="25"/>
    </row>
    <row r="26" spans="1:2" x14ac:dyDescent="0.2">
      <c r="A26" s="25"/>
      <c r="B26" s="25"/>
    </row>
    <row r="27" spans="1:2" x14ac:dyDescent="0.2">
      <c r="A27" s="25"/>
      <c r="B27" s="25"/>
    </row>
    <row r="28" spans="1:2" x14ac:dyDescent="0.2">
      <c r="A28" s="25"/>
      <c r="B28" s="25"/>
    </row>
    <row r="29" spans="1:2" x14ac:dyDescent="0.2">
      <c r="A29" s="25"/>
      <c r="B29" s="25"/>
    </row>
    <row r="30" spans="1:2" x14ac:dyDescent="0.2">
      <c r="A30" s="25"/>
      <c r="B30" s="25"/>
    </row>
    <row r="31" spans="1:2" x14ac:dyDescent="0.2">
      <c r="A31" s="25"/>
      <c r="B31" s="25"/>
    </row>
    <row r="32" spans="1:2" x14ac:dyDescent="0.2">
      <c r="A32" s="25"/>
      <c r="B32" s="25"/>
    </row>
    <row r="33" spans="1:2" x14ac:dyDescent="0.2">
      <c r="A33" s="25"/>
      <c r="B33" s="25"/>
    </row>
    <row r="34" spans="1:2" x14ac:dyDescent="0.2">
      <c r="A34" s="25"/>
      <c r="B34" s="25"/>
    </row>
    <row r="35" spans="1:2" x14ac:dyDescent="0.2">
      <c r="A35" s="25"/>
      <c r="B35" s="25"/>
    </row>
    <row r="36" spans="1:2" x14ac:dyDescent="0.2">
      <c r="A36" s="25"/>
      <c r="B36" s="25"/>
    </row>
    <row r="37" spans="1:2" x14ac:dyDescent="0.2">
      <c r="A37" s="25"/>
      <c r="B37" s="25"/>
    </row>
    <row r="38" spans="1:2" x14ac:dyDescent="0.2">
      <c r="A38" s="25"/>
      <c r="B38" s="25"/>
    </row>
    <row r="39" spans="1:2" x14ac:dyDescent="0.2">
      <c r="A39" s="25"/>
      <c r="B39" s="25"/>
    </row>
    <row r="40" spans="1:2" x14ac:dyDescent="0.2">
      <c r="A40" s="25"/>
      <c r="B40" s="25"/>
    </row>
    <row r="41" spans="1:2" x14ac:dyDescent="0.2">
      <c r="A41" s="25"/>
      <c r="B41" s="25"/>
    </row>
    <row r="42" spans="1:2" x14ac:dyDescent="0.2">
      <c r="A42" s="25"/>
      <c r="B42" s="25"/>
    </row>
    <row r="43" spans="1:2" x14ac:dyDescent="0.2">
      <c r="A43" s="25"/>
      <c r="B43" s="25"/>
    </row>
    <row r="44" spans="1:2" x14ac:dyDescent="0.2">
      <c r="A44" s="25"/>
      <c r="B44" s="25"/>
    </row>
    <row r="45" spans="1:2" x14ac:dyDescent="0.2">
      <c r="A45" s="25"/>
      <c r="B45" s="25"/>
    </row>
    <row r="46" spans="1:2" x14ac:dyDescent="0.2">
      <c r="A46" s="25"/>
      <c r="B46" s="25"/>
    </row>
    <row r="47" spans="1:2" x14ac:dyDescent="0.2">
      <c r="A47" s="25"/>
      <c r="B47" s="25"/>
    </row>
    <row r="48" spans="1:2"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sheetData>
  <sheetProtection selectLockedCells="1"/>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x14ac:dyDescent="0.2"/>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x14ac:dyDescent="0.2">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x14ac:dyDescent="0.2">
      <c r="A2" s="10" t="s">
        <v>1014</v>
      </c>
      <c r="B2" s="3" t="s">
        <v>1424</v>
      </c>
      <c r="C2" s="3" t="s">
        <v>1299</v>
      </c>
      <c r="D2" s="3" t="s">
        <v>287</v>
      </c>
      <c r="E2" s="3" t="s">
        <v>1425</v>
      </c>
      <c r="F2" s="3" t="s">
        <v>332</v>
      </c>
      <c r="G2" s="3" t="s">
        <v>1426</v>
      </c>
      <c r="H2" s="3" t="s">
        <v>1427</v>
      </c>
      <c r="I2" s="3" t="s">
        <v>1428</v>
      </c>
      <c r="J2" s="3" t="s">
        <v>1429</v>
      </c>
      <c r="K2" s="3" t="s">
        <v>1430</v>
      </c>
      <c r="L2" s="9" t="s">
        <v>1431</v>
      </c>
      <c r="M2" s="3" t="s">
        <v>1430</v>
      </c>
      <c r="N2" s="9">
        <v>421948830117</v>
      </c>
    </row>
    <row r="3" spans="1:14" x14ac:dyDescent="0.2">
      <c r="A3" s="10" t="s">
        <v>1015</v>
      </c>
      <c r="B3" s="3" t="s">
        <v>1300</v>
      </c>
      <c r="C3" s="3" t="s">
        <v>1299</v>
      </c>
      <c r="D3" s="3" t="s">
        <v>287</v>
      </c>
      <c r="E3" s="3" t="s">
        <v>322</v>
      </c>
      <c r="F3" s="3" t="s">
        <v>323</v>
      </c>
      <c r="G3" s="3" t="s">
        <v>324</v>
      </c>
      <c r="H3" s="3" t="s">
        <v>1301</v>
      </c>
      <c r="I3" s="3" t="s">
        <v>1302</v>
      </c>
      <c r="J3" s="3" t="s">
        <v>1303</v>
      </c>
      <c r="K3" s="3" t="s">
        <v>1304</v>
      </c>
      <c r="L3" s="9" t="s">
        <v>320</v>
      </c>
      <c r="M3" s="3" t="s">
        <v>1304</v>
      </c>
      <c r="N3" s="9">
        <v>421911244266</v>
      </c>
    </row>
    <row r="4" spans="1:14" x14ac:dyDescent="0.2">
      <c r="A4" s="10" t="s">
        <v>9</v>
      </c>
      <c r="B4" s="3" t="s">
        <v>10</v>
      </c>
      <c r="C4" s="3" t="s">
        <v>706</v>
      </c>
      <c r="D4" s="3" t="s">
        <v>287</v>
      </c>
      <c r="E4" s="3" t="s">
        <v>707</v>
      </c>
      <c r="F4" s="3" t="s">
        <v>700</v>
      </c>
      <c r="G4" s="3" t="s">
        <v>708</v>
      </c>
      <c r="H4" s="3" t="s">
        <v>709</v>
      </c>
      <c r="I4" s="3" t="s">
        <v>710</v>
      </c>
      <c r="J4" s="3" t="s">
        <v>711</v>
      </c>
      <c r="K4" s="3" t="s">
        <v>712</v>
      </c>
      <c r="L4" s="9" t="s">
        <v>329</v>
      </c>
      <c r="N4" s="3"/>
    </row>
    <row r="5" spans="1:14" x14ac:dyDescent="0.2">
      <c r="A5" s="10" t="s">
        <v>1016</v>
      </c>
      <c r="B5" s="3" t="s">
        <v>1260</v>
      </c>
      <c r="C5" s="3" t="s">
        <v>38</v>
      </c>
      <c r="D5" s="3" t="s">
        <v>287</v>
      </c>
      <c r="E5" s="3" t="s">
        <v>1261</v>
      </c>
      <c r="F5" s="3" t="s">
        <v>1262</v>
      </c>
      <c r="G5" s="3" t="s">
        <v>1263</v>
      </c>
      <c r="H5" s="3" t="s">
        <v>1264</v>
      </c>
      <c r="I5" s="3" t="s">
        <v>1265</v>
      </c>
      <c r="J5" s="3" t="s">
        <v>1266</v>
      </c>
      <c r="K5" s="3" t="s">
        <v>1267</v>
      </c>
      <c r="L5" s="9" t="s">
        <v>320</v>
      </c>
      <c r="M5" s="3" t="s">
        <v>1267</v>
      </c>
      <c r="N5" s="9">
        <v>421902406115</v>
      </c>
    </row>
    <row r="6" spans="1:14" x14ac:dyDescent="0.2">
      <c r="A6" s="10" t="s">
        <v>1498</v>
      </c>
      <c r="B6" s="3" t="s">
        <v>1499</v>
      </c>
      <c r="C6" s="3" t="s">
        <v>145</v>
      </c>
      <c r="D6" s="3" t="s">
        <v>287</v>
      </c>
      <c r="E6" s="3" t="s">
        <v>1557</v>
      </c>
      <c r="F6" s="3" t="s">
        <v>1558</v>
      </c>
      <c r="G6" s="3" t="s">
        <v>1559</v>
      </c>
      <c r="H6" s="3" t="s">
        <v>1560</v>
      </c>
      <c r="I6" s="3" t="s">
        <v>1561</v>
      </c>
      <c r="J6" s="3" t="s">
        <v>1562</v>
      </c>
      <c r="K6" s="3" t="s">
        <v>1563</v>
      </c>
      <c r="L6" s="9" t="s">
        <v>320</v>
      </c>
      <c r="M6" s="3" t="s">
        <v>1564</v>
      </c>
      <c r="N6" s="9">
        <v>421903753177</v>
      </c>
    </row>
    <row r="7" spans="1:14" x14ac:dyDescent="0.2">
      <c r="A7" s="10" t="s">
        <v>1017</v>
      </c>
      <c r="B7" s="3" t="s">
        <v>1306</v>
      </c>
      <c r="C7" s="3" t="s">
        <v>1305</v>
      </c>
      <c r="D7" s="3" t="s">
        <v>287</v>
      </c>
      <c r="E7" s="3" t="s">
        <v>1307</v>
      </c>
      <c r="F7" s="3" t="s">
        <v>323</v>
      </c>
      <c r="G7" s="3" t="s">
        <v>410</v>
      </c>
      <c r="H7" s="3" t="s">
        <v>1308</v>
      </c>
      <c r="I7" s="3" t="s">
        <v>1309</v>
      </c>
      <c r="J7" s="3" t="s">
        <v>1310</v>
      </c>
      <c r="K7" s="3" t="s">
        <v>1311</v>
      </c>
      <c r="L7" s="9" t="s">
        <v>320</v>
      </c>
      <c r="M7" s="3" t="s">
        <v>1312</v>
      </c>
      <c r="N7" s="9">
        <v>421903705119</v>
      </c>
    </row>
    <row r="8" spans="1:14" x14ac:dyDescent="0.2">
      <c r="A8" s="10" t="s">
        <v>1018</v>
      </c>
      <c r="B8" s="3" t="s">
        <v>1363</v>
      </c>
      <c r="C8" s="3" t="s">
        <v>1299</v>
      </c>
      <c r="D8" s="3" t="s">
        <v>287</v>
      </c>
      <c r="E8" s="3" t="s">
        <v>322</v>
      </c>
      <c r="F8" s="3" t="s">
        <v>323</v>
      </c>
      <c r="G8" s="3" t="s">
        <v>324</v>
      </c>
      <c r="H8" s="3" t="s">
        <v>1364</v>
      </c>
      <c r="I8" s="3" t="s">
        <v>1365</v>
      </c>
      <c r="J8" s="3" t="s">
        <v>1366</v>
      </c>
      <c r="K8" s="3" t="s">
        <v>1367</v>
      </c>
      <c r="L8" s="9" t="s">
        <v>329</v>
      </c>
      <c r="M8" s="3" t="s">
        <v>517</v>
      </c>
      <c r="N8" s="9">
        <v>421905619602</v>
      </c>
    </row>
    <row r="9" spans="1:14" x14ac:dyDescent="0.2">
      <c r="A9" s="10" t="s">
        <v>1580</v>
      </c>
      <c r="B9" s="3" t="s">
        <v>1581</v>
      </c>
    </row>
    <row r="10" spans="1:14" x14ac:dyDescent="0.2">
      <c r="A10" s="10" t="s">
        <v>1019</v>
      </c>
      <c r="B10" s="3" t="s">
        <v>1334</v>
      </c>
      <c r="C10" s="3" t="s">
        <v>19</v>
      </c>
      <c r="D10" s="3" t="s">
        <v>287</v>
      </c>
      <c r="E10" s="3" t="s">
        <v>1335</v>
      </c>
      <c r="F10" s="3" t="s">
        <v>498</v>
      </c>
      <c r="G10" s="3" t="s">
        <v>499</v>
      </c>
      <c r="H10" s="3" t="s">
        <v>1336</v>
      </c>
      <c r="I10" s="3" t="s">
        <v>1337</v>
      </c>
      <c r="J10" s="3" t="s">
        <v>1338</v>
      </c>
      <c r="K10" s="3" t="s">
        <v>1339</v>
      </c>
      <c r="L10" s="9" t="s">
        <v>329</v>
      </c>
      <c r="M10" s="3" t="s">
        <v>1339</v>
      </c>
      <c r="N10" s="9">
        <v>421904984419</v>
      </c>
    </row>
    <row r="11" spans="1:14" x14ac:dyDescent="0.2">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x14ac:dyDescent="0.2">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x14ac:dyDescent="0.2">
      <c r="A13" s="10" t="s">
        <v>1020</v>
      </c>
      <c r="B13" s="3" t="s">
        <v>1347</v>
      </c>
      <c r="C13" s="3" t="s">
        <v>1346</v>
      </c>
      <c r="D13" s="3" t="s">
        <v>287</v>
      </c>
      <c r="E13" s="3" t="s">
        <v>1348</v>
      </c>
      <c r="F13" s="3" t="s">
        <v>557</v>
      </c>
      <c r="G13" s="3" t="s">
        <v>1349</v>
      </c>
      <c r="H13" s="3" t="s">
        <v>1350</v>
      </c>
      <c r="I13" s="3" t="s">
        <v>1351</v>
      </c>
      <c r="J13" s="3" t="s">
        <v>1352</v>
      </c>
      <c r="K13" s="3" t="s">
        <v>1353</v>
      </c>
      <c r="L13" s="9" t="s">
        <v>329</v>
      </c>
      <c r="M13" s="3" t="s">
        <v>1354</v>
      </c>
      <c r="N13" s="9">
        <v>421905314867</v>
      </c>
    </row>
    <row r="14" spans="1:14" x14ac:dyDescent="0.2">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x14ac:dyDescent="0.2">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x14ac:dyDescent="0.2">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x14ac:dyDescent="0.2">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x14ac:dyDescent="0.2">
      <c r="A18" s="10" t="s">
        <v>1021</v>
      </c>
      <c r="B18" s="3" t="s">
        <v>1356</v>
      </c>
      <c r="C18" s="3" t="s">
        <v>1355</v>
      </c>
      <c r="D18" s="3" t="s">
        <v>287</v>
      </c>
      <c r="E18" s="3" t="s">
        <v>1357</v>
      </c>
      <c r="F18" s="3" t="s">
        <v>297</v>
      </c>
      <c r="G18" s="3" t="s">
        <v>298</v>
      </c>
      <c r="H18" s="3" t="s">
        <v>1358</v>
      </c>
      <c r="I18" s="3" t="s">
        <v>1359</v>
      </c>
      <c r="J18" s="3" t="s">
        <v>1360</v>
      </c>
      <c r="K18" s="3" t="s">
        <v>1361</v>
      </c>
      <c r="L18" s="9" t="s">
        <v>329</v>
      </c>
      <c r="M18" s="3" t="s">
        <v>1362</v>
      </c>
      <c r="N18" s="9">
        <v>421904473921</v>
      </c>
    </row>
    <row r="19" spans="1:14" x14ac:dyDescent="0.2">
      <c r="A19" s="10" t="s">
        <v>1022</v>
      </c>
      <c r="B19" s="3" t="s">
        <v>1328</v>
      </c>
      <c r="C19" s="3" t="s">
        <v>1299</v>
      </c>
      <c r="D19" s="3" t="s">
        <v>287</v>
      </c>
      <c r="E19" s="3" t="s">
        <v>532</v>
      </c>
      <c r="F19" s="3" t="s">
        <v>323</v>
      </c>
      <c r="G19" s="3" t="s">
        <v>385</v>
      </c>
      <c r="H19" s="3" t="s">
        <v>1329</v>
      </c>
      <c r="I19" s="3" t="s">
        <v>1330</v>
      </c>
      <c r="J19" s="3" t="s">
        <v>1331</v>
      </c>
      <c r="K19" s="3" t="s">
        <v>1332</v>
      </c>
      <c r="L19" s="9" t="s">
        <v>320</v>
      </c>
      <c r="M19" s="3" t="s">
        <v>1333</v>
      </c>
    </row>
    <row r="20" spans="1:14" x14ac:dyDescent="0.2">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x14ac:dyDescent="0.2">
      <c r="A21" s="10" t="s">
        <v>1023</v>
      </c>
      <c r="B21" s="3" t="s">
        <v>1322</v>
      </c>
      <c r="C21" s="3" t="s">
        <v>1299</v>
      </c>
      <c r="D21" s="3" t="s">
        <v>287</v>
      </c>
      <c r="E21" s="3" t="s">
        <v>590</v>
      </c>
      <c r="F21" s="3" t="s">
        <v>323</v>
      </c>
      <c r="G21" s="3" t="s">
        <v>385</v>
      </c>
      <c r="H21" s="3" t="s">
        <v>1323</v>
      </c>
      <c r="I21" s="3" t="s">
        <v>1324</v>
      </c>
      <c r="J21" s="3" t="s">
        <v>1325</v>
      </c>
      <c r="K21" s="3" t="s">
        <v>1326</v>
      </c>
      <c r="L21" s="9" t="s">
        <v>329</v>
      </c>
      <c r="M21" s="3" t="s">
        <v>1327</v>
      </c>
      <c r="N21" s="9">
        <v>421907696186</v>
      </c>
    </row>
    <row r="22" spans="1:14" x14ac:dyDescent="0.2">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x14ac:dyDescent="0.2">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x14ac:dyDescent="0.2">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x14ac:dyDescent="0.2">
      <c r="A25" s="10" t="s">
        <v>1024</v>
      </c>
      <c r="B25" s="3" t="s">
        <v>1392</v>
      </c>
      <c r="C25" s="3" t="s">
        <v>1391</v>
      </c>
      <c r="D25" s="3" t="s">
        <v>287</v>
      </c>
      <c r="E25" s="3" t="s">
        <v>1393</v>
      </c>
      <c r="F25" s="3" t="s">
        <v>305</v>
      </c>
      <c r="G25" s="3" t="s">
        <v>1394</v>
      </c>
      <c r="H25" s="3" t="s">
        <v>1395</v>
      </c>
      <c r="I25" s="3" t="s">
        <v>1396</v>
      </c>
      <c r="J25" s="3" t="s">
        <v>1397</v>
      </c>
      <c r="K25" s="3" t="s">
        <v>1398</v>
      </c>
      <c r="L25" s="9" t="s">
        <v>303</v>
      </c>
      <c r="M25" s="3" t="s">
        <v>1398</v>
      </c>
      <c r="N25" s="9">
        <v>421915472241</v>
      </c>
    </row>
    <row r="26" spans="1:14" x14ac:dyDescent="0.2">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x14ac:dyDescent="0.2">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x14ac:dyDescent="0.2">
      <c r="A28" s="10" t="s">
        <v>1025</v>
      </c>
      <c r="B28" s="3" t="s">
        <v>1293</v>
      </c>
      <c r="C28" s="3" t="s">
        <v>1292</v>
      </c>
      <c r="D28" s="3" t="s">
        <v>287</v>
      </c>
      <c r="E28" s="3" t="s">
        <v>322</v>
      </c>
      <c r="F28" s="3" t="s">
        <v>323</v>
      </c>
      <c r="G28" s="3" t="s">
        <v>324</v>
      </c>
      <c r="H28" s="3" t="s">
        <v>1294</v>
      </c>
      <c r="I28" s="3" t="s">
        <v>1295</v>
      </c>
      <c r="J28" s="3" t="s">
        <v>1296</v>
      </c>
      <c r="K28" s="3" t="s">
        <v>1297</v>
      </c>
      <c r="L28" s="9" t="s">
        <v>303</v>
      </c>
      <c r="M28" s="3" t="s">
        <v>1298</v>
      </c>
      <c r="N28" s="9">
        <v>421917627355</v>
      </c>
    </row>
    <row r="29" spans="1:14" x14ac:dyDescent="0.2">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x14ac:dyDescent="0.2">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x14ac:dyDescent="0.2">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x14ac:dyDescent="0.2">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x14ac:dyDescent="0.2">
      <c r="A33" s="10" t="s">
        <v>1026</v>
      </c>
      <c r="B33" s="3" t="s">
        <v>1341</v>
      </c>
      <c r="C33" s="3" t="s">
        <v>1340</v>
      </c>
      <c r="D33" s="3" t="s">
        <v>287</v>
      </c>
      <c r="E33" s="3" t="s">
        <v>322</v>
      </c>
      <c r="F33" s="3" t="s">
        <v>323</v>
      </c>
      <c r="G33" s="3" t="s">
        <v>324</v>
      </c>
      <c r="H33" s="3" t="s">
        <v>1342</v>
      </c>
      <c r="I33" s="3" t="s">
        <v>1343</v>
      </c>
      <c r="J33" s="3" t="s">
        <v>1344</v>
      </c>
      <c r="K33" s="3" t="s">
        <v>1345</v>
      </c>
      <c r="L33" s="9" t="s">
        <v>329</v>
      </c>
      <c r="M33" s="3" t="s">
        <v>1345</v>
      </c>
      <c r="N33" s="9">
        <v>421904435321</v>
      </c>
    </row>
    <row r="34" spans="1:14" x14ac:dyDescent="0.2">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x14ac:dyDescent="0.2">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x14ac:dyDescent="0.2">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x14ac:dyDescent="0.2">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x14ac:dyDescent="0.2">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x14ac:dyDescent="0.2">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x14ac:dyDescent="0.2">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x14ac:dyDescent="0.2">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x14ac:dyDescent="0.2">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x14ac:dyDescent="0.2">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x14ac:dyDescent="0.2">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x14ac:dyDescent="0.2">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x14ac:dyDescent="0.2">
      <c r="A46" s="10" t="s">
        <v>1027</v>
      </c>
      <c r="B46" s="3" t="s">
        <v>1399</v>
      </c>
      <c r="C46" s="3" t="s">
        <v>1305</v>
      </c>
      <c r="D46" s="3" t="s">
        <v>287</v>
      </c>
      <c r="E46" s="3" t="s">
        <v>1400</v>
      </c>
      <c r="F46" s="3" t="s">
        <v>1401</v>
      </c>
      <c r="G46" s="3" t="s">
        <v>1402</v>
      </c>
      <c r="H46" s="3" t="s">
        <v>1403</v>
      </c>
      <c r="I46" s="3" t="s">
        <v>1404</v>
      </c>
      <c r="J46" s="3" t="s">
        <v>1405</v>
      </c>
      <c r="K46" s="3" t="s">
        <v>1406</v>
      </c>
      <c r="L46" s="9" t="s">
        <v>320</v>
      </c>
      <c r="M46" s="3" t="s">
        <v>1406</v>
      </c>
      <c r="N46" s="9">
        <v>421327437505</v>
      </c>
    </row>
    <row r="47" spans="1:14" x14ac:dyDescent="0.2">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x14ac:dyDescent="0.2">
      <c r="A48" s="10" t="s">
        <v>1028</v>
      </c>
      <c r="B48" s="3" t="s">
        <v>1287</v>
      </c>
      <c r="C48" s="3" t="s">
        <v>90</v>
      </c>
      <c r="D48" s="3" t="s">
        <v>287</v>
      </c>
      <c r="E48" s="3" t="s">
        <v>322</v>
      </c>
      <c r="F48" s="3" t="s">
        <v>323</v>
      </c>
      <c r="G48" s="3" t="s">
        <v>324</v>
      </c>
      <c r="H48" s="3" t="s">
        <v>1288</v>
      </c>
      <c r="I48" s="3" t="s">
        <v>1289</v>
      </c>
      <c r="J48" s="3" t="s">
        <v>1290</v>
      </c>
      <c r="K48" s="3" t="s">
        <v>1291</v>
      </c>
      <c r="L48" s="9" t="s">
        <v>320</v>
      </c>
      <c r="M48" s="3" t="s">
        <v>1291</v>
      </c>
      <c r="N48" s="9">
        <v>421907988343</v>
      </c>
    </row>
    <row r="49" spans="1:14" x14ac:dyDescent="0.2">
      <c r="A49" s="10" t="s">
        <v>1029</v>
      </c>
      <c r="B49" s="3" t="s">
        <v>1375</v>
      </c>
      <c r="C49" s="3" t="s">
        <v>1374</v>
      </c>
      <c r="D49" s="3" t="s">
        <v>287</v>
      </c>
      <c r="E49" s="3" t="s">
        <v>1376</v>
      </c>
      <c r="F49" s="3" t="s">
        <v>1262</v>
      </c>
      <c r="G49" s="3" t="s">
        <v>1377</v>
      </c>
      <c r="H49" s="3" t="s">
        <v>1378</v>
      </c>
      <c r="I49" s="3" t="s">
        <v>1379</v>
      </c>
      <c r="J49" s="3" t="s">
        <v>1380</v>
      </c>
      <c r="K49" s="3" t="s">
        <v>1381</v>
      </c>
      <c r="L49" s="9" t="s">
        <v>329</v>
      </c>
      <c r="M49" s="3" t="s">
        <v>1382</v>
      </c>
      <c r="N49" s="9">
        <v>421905762340</v>
      </c>
    </row>
    <row r="50" spans="1:14" x14ac:dyDescent="0.2">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x14ac:dyDescent="0.2">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x14ac:dyDescent="0.2">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x14ac:dyDescent="0.2">
      <c r="A53" s="10" t="s">
        <v>98</v>
      </c>
      <c r="B53" s="3" t="s">
        <v>99</v>
      </c>
      <c r="C53" s="3" t="s">
        <v>881</v>
      </c>
      <c r="D53" s="3" t="s">
        <v>287</v>
      </c>
      <c r="E53" s="3" t="s">
        <v>364</v>
      </c>
      <c r="F53" s="3" t="s">
        <v>323</v>
      </c>
      <c r="G53" s="3" t="s">
        <v>882</v>
      </c>
      <c r="H53" s="3" t="s">
        <v>883</v>
      </c>
      <c r="I53" s="3" t="s">
        <v>884</v>
      </c>
      <c r="J53" s="3" t="s">
        <v>885</v>
      </c>
      <c r="K53" s="3" t="s">
        <v>705</v>
      </c>
      <c r="L53" s="9" t="s">
        <v>320</v>
      </c>
      <c r="N53" s="3"/>
    </row>
    <row r="54" spans="1:14" x14ac:dyDescent="0.2">
      <c r="A54" s="10" t="s">
        <v>100</v>
      </c>
      <c r="B54" s="3" t="s">
        <v>101</v>
      </c>
      <c r="C54" s="3" t="s">
        <v>698</v>
      </c>
      <c r="D54" s="3" t="s">
        <v>287</v>
      </c>
      <c r="E54" s="3" t="s">
        <v>699</v>
      </c>
      <c r="F54" s="3" t="s">
        <v>700</v>
      </c>
      <c r="G54" s="3" t="s">
        <v>701</v>
      </c>
      <c r="H54" s="3" t="s">
        <v>702</v>
      </c>
      <c r="I54" s="3" t="s">
        <v>703</v>
      </c>
      <c r="J54" s="3" t="s">
        <v>704</v>
      </c>
      <c r="K54" s="3" t="s">
        <v>705</v>
      </c>
      <c r="L54" s="9" t="s">
        <v>320</v>
      </c>
      <c r="N54" s="3"/>
    </row>
    <row r="55" spans="1:14" x14ac:dyDescent="0.2">
      <c r="A55" s="10" t="s">
        <v>1030</v>
      </c>
      <c r="B55" s="3" t="s">
        <v>1269</v>
      </c>
      <c r="C55" s="3" t="s">
        <v>1268</v>
      </c>
      <c r="D55" s="3" t="s">
        <v>287</v>
      </c>
      <c r="E55" s="3" t="s">
        <v>1270</v>
      </c>
      <c r="F55" s="3" t="s">
        <v>498</v>
      </c>
      <c r="G55" s="3" t="s">
        <v>1271</v>
      </c>
      <c r="H55" s="3" t="s">
        <v>1272</v>
      </c>
      <c r="I55" s="3" t="s">
        <v>1273</v>
      </c>
      <c r="J55" s="3" t="s">
        <v>1274</v>
      </c>
      <c r="K55" s="3" t="s">
        <v>1275</v>
      </c>
      <c r="L55" s="9" t="s">
        <v>1276</v>
      </c>
      <c r="M55" s="3" t="s">
        <v>1277</v>
      </c>
      <c r="N55" s="9">
        <v>421918711548</v>
      </c>
    </row>
    <row r="56" spans="1:14" x14ac:dyDescent="0.2">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x14ac:dyDescent="0.2">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x14ac:dyDescent="0.2">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x14ac:dyDescent="0.2">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x14ac:dyDescent="0.2">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x14ac:dyDescent="0.2">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x14ac:dyDescent="0.2">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x14ac:dyDescent="0.2">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x14ac:dyDescent="0.2">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x14ac:dyDescent="0.2">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x14ac:dyDescent="0.2">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x14ac:dyDescent="0.2">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x14ac:dyDescent="0.2">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x14ac:dyDescent="0.2">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x14ac:dyDescent="0.2">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x14ac:dyDescent="0.2">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x14ac:dyDescent="0.2">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x14ac:dyDescent="0.2">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x14ac:dyDescent="0.2">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x14ac:dyDescent="0.2">
      <c r="A75" s="10" t="s">
        <v>1031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x14ac:dyDescent="0.2">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x14ac:dyDescent="0.2">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x14ac:dyDescent="0.2">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x14ac:dyDescent="0.2">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x14ac:dyDescent="0.2">
      <c r="A80" s="10" t="s">
        <v>1032</v>
      </c>
      <c r="B80" s="3" t="s">
        <v>1407</v>
      </c>
      <c r="C80" s="3" t="s">
        <v>160</v>
      </c>
      <c r="D80" s="3" t="s">
        <v>287</v>
      </c>
      <c r="E80" s="3" t="s">
        <v>1408</v>
      </c>
      <c r="F80" s="3" t="s">
        <v>1409</v>
      </c>
      <c r="G80" s="3" t="s">
        <v>1410</v>
      </c>
      <c r="H80" s="3" t="s">
        <v>1411</v>
      </c>
      <c r="I80" s="3" t="s">
        <v>1412</v>
      </c>
      <c r="J80" s="3" t="s">
        <v>1413</v>
      </c>
      <c r="K80" s="3" t="s">
        <v>1414</v>
      </c>
      <c r="L80" s="9" t="s">
        <v>329</v>
      </c>
      <c r="M80" s="3" t="s">
        <v>1414</v>
      </c>
      <c r="N80" s="9">
        <v>421907930831</v>
      </c>
    </row>
    <row r="81" spans="1:14" x14ac:dyDescent="0.2">
      <c r="A81" s="10" t="s">
        <v>1033</v>
      </c>
      <c r="B81" s="3" t="s">
        <v>1314</v>
      </c>
      <c r="C81" s="3" t="s">
        <v>1313</v>
      </c>
      <c r="D81" s="3" t="s">
        <v>287</v>
      </c>
      <c r="E81" s="3" t="s">
        <v>1315</v>
      </c>
      <c r="F81" s="3" t="s">
        <v>1316</v>
      </c>
      <c r="G81" s="3" t="s">
        <v>1317</v>
      </c>
      <c r="H81" s="3" t="s">
        <v>1318</v>
      </c>
      <c r="I81" s="3" t="s">
        <v>1319</v>
      </c>
      <c r="J81" s="3" t="s">
        <v>1320</v>
      </c>
      <c r="K81" s="3" t="s">
        <v>1321</v>
      </c>
      <c r="L81" s="9" t="s">
        <v>329</v>
      </c>
      <c r="M81" s="3" t="s">
        <v>1321</v>
      </c>
      <c r="N81" s="9">
        <v>421905533719</v>
      </c>
    </row>
    <row r="82" spans="1:14" x14ac:dyDescent="0.2">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x14ac:dyDescent="0.2">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x14ac:dyDescent="0.2">
      <c r="A84" s="10" t="s">
        <v>1034</v>
      </c>
      <c r="B84" s="3" t="s">
        <v>1416</v>
      </c>
      <c r="C84" s="3" t="s">
        <v>1415</v>
      </c>
      <c r="D84" s="3" t="s">
        <v>287</v>
      </c>
      <c r="E84" s="3" t="s">
        <v>1417</v>
      </c>
      <c r="F84" s="3" t="s">
        <v>1418</v>
      </c>
      <c r="G84" s="3" t="s">
        <v>1419</v>
      </c>
      <c r="H84" s="3" t="s">
        <v>1420</v>
      </c>
      <c r="I84" s="3" t="s">
        <v>1421</v>
      </c>
      <c r="J84" s="3" t="s">
        <v>1422</v>
      </c>
      <c r="K84" s="3" t="s">
        <v>1423</v>
      </c>
      <c r="L84" s="9" t="s">
        <v>329</v>
      </c>
      <c r="M84" s="3" t="s">
        <v>1423</v>
      </c>
      <c r="N84" s="9">
        <v>421908553335</v>
      </c>
    </row>
    <row r="85" spans="1:14" x14ac:dyDescent="0.2">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x14ac:dyDescent="0.2">
      <c r="A86" s="10" t="s">
        <v>168</v>
      </c>
      <c r="B86" s="3" t="s">
        <v>169</v>
      </c>
      <c r="C86" s="3" t="s">
        <v>713</v>
      </c>
      <c r="D86" s="3" t="s">
        <v>287</v>
      </c>
      <c r="E86" s="3" t="s">
        <v>699</v>
      </c>
      <c r="F86" s="3" t="s">
        <v>700</v>
      </c>
      <c r="G86" s="3" t="s">
        <v>701</v>
      </c>
      <c r="H86" s="3" t="s">
        <v>714</v>
      </c>
      <c r="I86" s="3" t="s">
        <v>715</v>
      </c>
      <c r="J86" s="3" t="s">
        <v>716</v>
      </c>
      <c r="K86" s="3" t="s">
        <v>705</v>
      </c>
      <c r="L86" s="9" t="s">
        <v>320</v>
      </c>
      <c r="N86" s="3"/>
    </row>
    <row r="87" spans="1:14" x14ac:dyDescent="0.2">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x14ac:dyDescent="0.2">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x14ac:dyDescent="0.2">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x14ac:dyDescent="0.2">
      <c r="A90" s="10" t="s">
        <v>1035</v>
      </c>
      <c r="B90" s="3" t="s">
        <v>1368</v>
      </c>
      <c r="C90" s="3" t="s">
        <v>1299</v>
      </c>
      <c r="D90" s="3" t="s">
        <v>287</v>
      </c>
      <c r="E90" s="3" t="s">
        <v>1369</v>
      </c>
      <c r="F90" s="3" t="s">
        <v>700</v>
      </c>
      <c r="G90" s="3" t="s">
        <v>701</v>
      </c>
      <c r="H90" s="3" t="s">
        <v>1370</v>
      </c>
      <c r="I90" s="3" t="s">
        <v>1371</v>
      </c>
      <c r="J90" s="3" t="s">
        <v>1372</v>
      </c>
      <c r="K90" s="3" t="s">
        <v>1373</v>
      </c>
      <c r="L90" s="9" t="s">
        <v>320</v>
      </c>
      <c r="M90" s="3" t="s">
        <v>1373</v>
      </c>
      <c r="N90" s="9">
        <v>421905408611</v>
      </c>
    </row>
    <row r="91" spans="1:14" x14ac:dyDescent="0.2">
      <c r="A91" s="10" t="s">
        <v>1502</v>
      </c>
      <c r="B91" s="3" t="s">
        <v>1503</v>
      </c>
      <c r="C91" s="3" t="s">
        <v>17</v>
      </c>
      <c r="D91" s="3" t="s">
        <v>287</v>
      </c>
      <c r="E91" s="3" t="s">
        <v>1565</v>
      </c>
      <c r="F91" s="3" t="s">
        <v>1566</v>
      </c>
      <c r="G91" s="3" t="s">
        <v>1567</v>
      </c>
      <c r="H91" s="3" t="s">
        <v>1568</v>
      </c>
      <c r="I91" s="3" t="s">
        <v>1569</v>
      </c>
      <c r="J91" s="3" t="s">
        <v>1570</v>
      </c>
      <c r="K91" s="3" t="s">
        <v>1571</v>
      </c>
      <c r="L91" s="9" t="s">
        <v>1572</v>
      </c>
      <c r="M91" s="3" t="s">
        <v>1573</v>
      </c>
      <c r="N91" s="9">
        <v>421527781461</v>
      </c>
    </row>
    <row r="92" spans="1:14" x14ac:dyDescent="0.2">
      <c r="A92" s="10" t="s">
        <v>1500</v>
      </c>
      <c r="B92" s="3" t="s">
        <v>1501</v>
      </c>
      <c r="C92" s="3" t="s">
        <v>121</v>
      </c>
      <c r="D92" s="3" t="s">
        <v>287</v>
      </c>
      <c r="E92" s="3" t="s">
        <v>1574</v>
      </c>
      <c r="F92" s="3" t="s">
        <v>355</v>
      </c>
      <c r="G92" s="3" t="s">
        <v>356</v>
      </c>
      <c r="H92" s="3" t="s">
        <v>1575</v>
      </c>
      <c r="I92" s="3" t="s">
        <v>1576</v>
      </c>
      <c r="J92" s="3" t="s">
        <v>1577</v>
      </c>
      <c r="K92" s="3" t="s">
        <v>1578</v>
      </c>
      <c r="L92" s="9" t="s">
        <v>398</v>
      </c>
      <c r="M92" s="3" t="s">
        <v>1579</v>
      </c>
      <c r="N92" s="9">
        <v>421917809851</v>
      </c>
    </row>
    <row r="93" spans="1:14" x14ac:dyDescent="0.2">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x14ac:dyDescent="0.2">
      <c r="A94" s="10" t="s">
        <v>1036</v>
      </c>
      <c r="B94" s="3" t="s">
        <v>1279</v>
      </c>
      <c r="C94" s="3" t="s">
        <v>1278</v>
      </c>
      <c r="D94" s="3" t="s">
        <v>287</v>
      </c>
      <c r="E94" s="3" t="s">
        <v>1280</v>
      </c>
      <c r="F94" s="3" t="s">
        <v>1281</v>
      </c>
      <c r="G94" s="3" t="s">
        <v>1282</v>
      </c>
      <c r="H94" s="3" t="s">
        <v>1283</v>
      </c>
      <c r="I94" s="3" t="s">
        <v>1284</v>
      </c>
      <c r="J94" s="3" t="s">
        <v>1285</v>
      </c>
      <c r="K94" s="3" t="s">
        <v>1286</v>
      </c>
      <c r="L94" s="9" t="s">
        <v>329</v>
      </c>
      <c r="N94" s="9">
        <v>421903417747</v>
      </c>
    </row>
    <row r="95" spans="1:14" x14ac:dyDescent="0.2">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x14ac:dyDescent="0.2">
      <c r="A96" s="10" t="s">
        <v>1037</v>
      </c>
      <c r="B96" s="3" t="s">
        <v>1384</v>
      </c>
      <c r="C96" s="3" t="s">
        <v>1383</v>
      </c>
      <c r="D96" s="3" t="s">
        <v>287</v>
      </c>
      <c r="E96" s="3" t="s">
        <v>1385</v>
      </c>
      <c r="F96" s="3" t="s">
        <v>297</v>
      </c>
      <c r="G96" s="3" t="s">
        <v>298</v>
      </c>
      <c r="H96" s="3" t="s">
        <v>1386</v>
      </c>
      <c r="I96" s="3" t="s">
        <v>1387</v>
      </c>
      <c r="J96" s="3" t="s">
        <v>1388</v>
      </c>
      <c r="K96" s="3" t="s">
        <v>1389</v>
      </c>
      <c r="L96" s="9" t="s">
        <v>430</v>
      </c>
      <c r="M96" s="3" t="s">
        <v>1390</v>
      </c>
      <c r="N96" s="9">
        <v>421918784043</v>
      </c>
    </row>
    <row r="97" spans="1:14" x14ac:dyDescent="0.2">
      <c r="A97" s="10" t="s">
        <v>1612</v>
      </c>
      <c r="B97" s="3" t="s">
        <v>1613</v>
      </c>
      <c r="C97" s="3" t="s">
        <v>1620</v>
      </c>
      <c r="D97" s="3" t="s">
        <v>287</v>
      </c>
      <c r="E97" s="3" t="s">
        <v>1614</v>
      </c>
      <c r="F97" s="3" t="s">
        <v>591</v>
      </c>
      <c r="G97" s="3" t="s">
        <v>708</v>
      </c>
      <c r="H97" s="3" t="s">
        <v>1615</v>
      </c>
      <c r="I97" s="3" t="s">
        <v>1616</v>
      </c>
      <c r="J97" s="3" t="s">
        <v>1617</v>
      </c>
      <c r="K97" s="3" t="s">
        <v>1618</v>
      </c>
      <c r="L97" s="3" t="s">
        <v>1619</v>
      </c>
      <c r="M97" s="3" t="s">
        <v>1618</v>
      </c>
      <c r="N97" s="9">
        <v>421905918812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x14ac:dyDescent="0.2"/>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3"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x14ac:dyDescent="0.2">
      <c r="A1" s="11" t="s">
        <v>0</v>
      </c>
      <c r="B1" s="7" t="s">
        <v>1432</v>
      </c>
      <c r="C1" s="8" t="s">
        <v>1433</v>
      </c>
      <c r="D1" s="8" t="s">
        <v>1434</v>
      </c>
      <c r="E1" s="8" t="s">
        <v>1</v>
      </c>
      <c r="F1" s="8" t="s">
        <v>3</v>
      </c>
      <c r="G1" s="8" t="s">
        <v>4</v>
      </c>
      <c r="H1" s="8" t="s">
        <v>1582</v>
      </c>
      <c r="I1" s="8" t="s">
        <v>1435</v>
      </c>
      <c r="J1" s="8" t="s">
        <v>1487</v>
      </c>
      <c r="K1" s="8" t="s">
        <v>2</v>
      </c>
      <c r="L1" s="8" t="s">
        <v>1585</v>
      </c>
    </row>
    <row r="2" spans="1:12" x14ac:dyDescent="0.2">
      <c r="A2" s="10" t="s">
        <v>1014</v>
      </c>
      <c r="B2" s="3" t="str">
        <f>VLOOKUP(A2,Adr!A:B,2,FALSE)</f>
        <v>1. ABC Nitra</v>
      </c>
      <c r="C2" s="3" t="s">
        <v>1038</v>
      </c>
      <c r="D2" s="4">
        <v>20000</v>
      </c>
      <c r="E2" s="5">
        <v>0.27</v>
      </c>
      <c r="F2" s="10" t="s">
        <v>237</v>
      </c>
      <c r="G2" s="3" t="s">
        <v>14</v>
      </c>
      <c r="I2" s="3" t="str">
        <f t="shared" ref="I2:I65" si="0">A2&amp;F2</f>
        <v>42118808d</v>
      </c>
      <c r="J2" s="3" t="str">
        <f t="shared" ref="J2:J65" si="1">A2&amp;G2</f>
        <v>42118808026 05</v>
      </c>
      <c r="L2" s="3" t="str">
        <f t="shared" ref="L2:L65" si="2">A2&amp;G2&amp;H2</f>
        <v>42118808026 05</v>
      </c>
    </row>
    <row r="3" spans="1:12" x14ac:dyDescent="0.2">
      <c r="A3" s="10" t="s">
        <v>1015</v>
      </c>
      <c r="B3" s="3" t="str">
        <f>VLOOKUP(A3,Adr!A:B,2,FALSE)</f>
        <v>Asociácia športu pre všetkých Slovenskej republiky</v>
      </c>
      <c r="C3" s="3" t="s">
        <v>1039</v>
      </c>
      <c r="D3" s="4">
        <v>37500</v>
      </c>
      <c r="E3" s="5">
        <v>0.28999999999999998</v>
      </c>
      <c r="F3" s="10" t="s">
        <v>237</v>
      </c>
      <c r="G3" s="3" t="s">
        <v>14</v>
      </c>
      <c r="I3" s="3" t="str">
        <f t="shared" si="0"/>
        <v>00681482d</v>
      </c>
      <c r="J3" s="3" t="str">
        <f t="shared" si="1"/>
        <v>00681482026 05</v>
      </c>
      <c r="L3" s="3" t="str">
        <f t="shared" si="2"/>
        <v>00681482026 05</v>
      </c>
    </row>
    <row r="4" spans="1:12" x14ac:dyDescent="0.2">
      <c r="A4" s="10" t="s">
        <v>9</v>
      </c>
      <c r="B4" s="3" t="str">
        <f>VLOOKUP(A4,Adr!A:B,2,FALSE)</f>
        <v>Deaflympijský výbor Slovenska</v>
      </c>
      <c r="C4" s="3" t="s">
        <v>717</v>
      </c>
      <c r="D4" s="4">
        <v>10000</v>
      </c>
      <c r="E4" s="5">
        <v>0</v>
      </c>
      <c r="F4" s="10" t="s">
        <v>235</v>
      </c>
      <c r="G4" s="3" t="s">
        <v>12</v>
      </c>
      <c r="I4" s="3" t="str">
        <f t="shared" si="0"/>
        <v>42254388b</v>
      </c>
      <c r="J4" s="3" t="str">
        <f t="shared" si="1"/>
        <v>42254388026 03</v>
      </c>
      <c r="L4" s="3" t="str">
        <f t="shared" si="2"/>
        <v>42254388026 03</v>
      </c>
    </row>
    <row r="5" spans="1:12" x14ac:dyDescent="0.2">
      <c r="A5" s="10" t="s">
        <v>9</v>
      </c>
      <c r="B5" s="3" t="str">
        <f>VLOOKUP(A5,Adr!A:B,2,FALSE)</f>
        <v>Deaflympijský výbor Slovenska</v>
      </c>
      <c r="C5" s="3" t="s">
        <v>718</v>
      </c>
      <c r="D5" s="4">
        <v>40000</v>
      </c>
      <c r="E5" s="5">
        <v>0</v>
      </c>
      <c r="F5" s="10" t="s">
        <v>235</v>
      </c>
      <c r="G5" s="3" t="s">
        <v>12</v>
      </c>
      <c r="I5" s="3" t="str">
        <f t="shared" si="0"/>
        <v>42254388b</v>
      </c>
      <c r="J5" s="3" t="str">
        <f t="shared" si="1"/>
        <v>42254388026 03</v>
      </c>
      <c r="L5" s="3" t="str">
        <f t="shared" si="2"/>
        <v>42254388026 03</v>
      </c>
    </row>
    <row r="6" spans="1:12" x14ac:dyDescent="0.2">
      <c r="A6" s="10" t="s">
        <v>9</v>
      </c>
      <c r="B6" s="3" t="str">
        <f>VLOOKUP(A6,Adr!A:B,2,FALSE)</f>
        <v>Deaflympijský výbor Slovenska</v>
      </c>
      <c r="C6" s="3" t="s">
        <v>719</v>
      </c>
      <c r="D6" s="4">
        <v>50000</v>
      </c>
      <c r="E6" s="5">
        <v>0</v>
      </c>
      <c r="F6" s="10" t="s">
        <v>235</v>
      </c>
      <c r="G6" s="3" t="s">
        <v>12</v>
      </c>
      <c r="I6" s="3" t="str">
        <f t="shared" si="0"/>
        <v>42254388b</v>
      </c>
      <c r="J6" s="3" t="str">
        <f t="shared" si="1"/>
        <v>42254388026 03</v>
      </c>
      <c r="L6" s="3" t="str">
        <f t="shared" si="2"/>
        <v>42254388026 03</v>
      </c>
    </row>
    <row r="7" spans="1:12" x14ac:dyDescent="0.2">
      <c r="A7" s="10" t="s">
        <v>9</v>
      </c>
      <c r="B7" s="3" t="str">
        <f>VLOOKUP(A7,Adr!A:B,2,FALSE)</f>
        <v>Deaflympijský výbor Slovenska</v>
      </c>
      <c r="C7" s="3" t="s">
        <v>720</v>
      </c>
      <c r="D7" s="4">
        <v>20000</v>
      </c>
      <c r="E7" s="5">
        <v>0</v>
      </c>
      <c r="F7" s="10" t="s">
        <v>235</v>
      </c>
      <c r="G7" s="3" t="s">
        <v>12</v>
      </c>
      <c r="I7" s="3" t="str">
        <f t="shared" si="0"/>
        <v>42254388b</v>
      </c>
      <c r="J7" s="3" t="str">
        <f t="shared" si="1"/>
        <v>42254388026 03</v>
      </c>
      <c r="L7" s="3" t="str">
        <f t="shared" si="2"/>
        <v>42254388026 03</v>
      </c>
    </row>
    <row r="8" spans="1:12" x14ac:dyDescent="0.2">
      <c r="A8" s="10" t="s">
        <v>9</v>
      </c>
      <c r="B8" s="3" t="str">
        <f>VLOOKUP(A8,Adr!A:B,2,FALSE)</f>
        <v>Deaflympijský výbor Slovenska</v>
      </c>
      <c r="C8" s="3" t="s">
        <v>721</v>
      </c>
      <c r="D8" s="4">
        <v>30000</v>
      </c>
      <c r="E8" s="5">
        <v>0</v>
      </c>
      <c r="F8" s="10" t="s">
        <v>235</v>
      </c>
      <c r="G8" s="3" t="s">
        <v>12</v>
      </c>
      <c r="I8" s="3" t="str">
        <f t="shared" si="0"/>
        <v>42254388b</v>
      </c>
      <c r="J8" s="3" t="str">
        <f t="shared" si="1"/>
        <v>42254388026 03</v>
      </c>
      <c r="L8" s="3" t="str">
        <f t="shared" si="2"/>
        <v>42254388026 03</v>
      </c>
    </row>
    <row r="9" spans="1:12" x14ac:dyDescent="0.2">
      <c r="A9" s="10" t="s">
        <v>9</v>
      </c>
      <c r="B9" s="3" t="str">
        <f>VLOOKUP(A9,Adr!A:B,2,FALSE)</f>
        <v>Deaflympijský výbor Slovenska</v>
      </c>
      <c r="C9" s="3" t="s">
        <v>722</v>
      </c>
      <c r="D9" s="4">
        <v>30000</v>
      </c>
      <c r="E9" s="5">
        <v>0</v>
      </c>
      <c r="F9" s="10" t="s">
        <v>235</v>
      </c>
      <c r="G9" s="3" t="s">
        <v>12</v>
      </c>
      <c r="I9" s="3" t="str">
        <f t="shared" si="0"/>
        <v>42254388b</v>
      </c>
      <c r="J9" s="3" t="str">
        <f t="shared" si="1"/>
        <v>42254388026 03</v>
      </c>
      <c r="L9" s="3" t="str">
        <f t="shared" si="2"/>
        <v>42254388026 03</v>
      </c>
    </row>
    <row r="10" spans="1:12" x14ac:dyDescent="0.2">
      <c r="A10" s="10" t="s">
        <v>9</v>
      </c>
      <c r="B10" s="3" t="str">
        <f>VLOOKUP(A10,Adr!A:B,2,FALSE)</f>
        <v>Deaflympijský výbor Slovenska</v>
      </c>
      <c r="C10" s="3" t="s">
        <v>723</v>
      </c>
      <c r="D10" s="4">
        <v>10000</v>
      </c>
      <c r="E10" s="5">
        <v>0</v>
      </c>
      <c r="F10" s="10" t="s">
        <v>235</v>
      </c>
      <c r="G10" s="3" t="s">
        <v>12</v>
      </c>
      <c r="I10" s="3" t="str">
        <f t="shared" si="0"/>
        <v>42254388b</v>
      </c>
      <c r="J10" s="3" t="str">
        <f t="shared" si="1"/>
        <v>42254388026 03</v>
      </c>
      <c r="L10" s="3" t="str">
        <f t="shared" si="2"/>
        <v>42254388026 03</v>
      </c>
    </row>
    <row r="11" spans="1:12" x14ac:dyDescent="0.2">
      <c r="A11" s="10" t="s">
        <v>9</v>
      </c>
      <c r="B11" s="3" t="str">
        <f>VLOOKUP(A11,Adr!A:B,2,FALSE)</f>
        <v>Deaflympijský výbor Slovenska</v>
      </c>
      <c r="C11" s="3" t="s">
        <v>724</v>
      </c>
      <c r="D11" s="4">
        <v>40000</v>
      </c>
      <c r="E11" s="5">
        <v>0</v>
      </c>
      <c r="F11" s="10" t="s">
        <v>235</v>
      </c>
      <c r="G11" s="3" t="s">
        <v>12</v>
      </c>
      <c r="I11" s="3" t="str">
        <f t="shared" si="0"/>
        <v>42254388b</v>
      </c>
      <c r="J11" s="3" t="str">
        <f t="shared" si="1"/>
        <v>42254388026 03</v>
      </c>
      <c r="L11" s="3" t="str">
        <f t="shared" si="2"/>
        <v>42254388026 03</v>
      </c>
    </row>
    <row r="12" spans="1:12" x14ac:dyDescent="0.2">
      <c r="A12" s="10" t="s">
        <v>9</v>
      </c>
      <c r="B12" s="3" t="str">
        <f>VLOOKUP(A12,Adr!A:B,2,FALSE)</f>
        <v>Deaflympijský výbor Slovenska</v>
      </c>
      <c r="C12" s="3" t="s">
        <v>1042</v>
      </c>
      <c r="D12" s="4">
        <v>500</v>
      </c>
      <c r="E12" s="5">
        <v>0</v>
      </c>
      <c r="F12" s="10" t="s">
        <v>237</v>
      </c>
      <c r="G12" s="3" t="s">
        <v>12</v>
      </c>
      <c r="I12" s="3" t="str">
        <f t="shared" si="0"/>
        <v>42254388d</v>
      </c>
      <c r="J12" s="3" t="str">
        <f t="shared" si="1"/>
        <v>42254388026 03</v>
      </c>
      <c r="L12" s="3" t="str">
        <f t="shared" si="2"/>
        <v>42254388026 03</v>
      </c>
    </row>
    <row r="13" spans="1:12" x14ac:dyDescent="0.2">
      <c r="A13" s="10" t="s">
        <v>9</v>
      </c>
      <c r="B13" s="3" t="str">
        <f>VLOOKUP(A13,Adr!A:B,2,FALSE)</f>
        <v>Deaflympijský výbor Slovenska</v>
      </c>
      <c r="C13" s="3" t="s">
        <v>1043</v>
      </c>
      <c r="D13" s="4">
        <v>2000</v>
      </c>
      <c r="E13" s="5">
        <v>0</v>
      </c>
      <c r="F13" s="10" t="s">
        <v>237</v>
      </c>
      <c r="G13" s="3" t="s">
        <v>12</v>
      </c>
      <c r="I13" s="3" t="str">
        <f t="shared" si="0"/>
        <v>42254388d</v>
      </c>
      <c r="J13" s="3" t="str">
        <f t="shared" si="1"/>
        <v>42254388026 03</v>
      </c>
      <c r="L13" s="3" t="str">
        <f t="shared" si="2"/>
        <v>42254388026 03</v>
      </c>
    </row>
    <row r="14" spans="1:12" x14ac:dyDescent="0.2">
      <c r="A14" s="10" t="s">
        <v>9</v>
      </c>
      <c r="B14" s="3" t="str">
        <f>VLOOKUP(A14,Adr!A:B,2,FALSE)</f>
        <v>Deaflympijský výbor Slovenska</v>
      </c>
      <c r="C14" s="3" t="s">
        <v>1044</v>
      </c>
      <c r="D14" s="4">
        <v>1000</v>
      </c>
      <c r="E14" s="5">
        <v>0</v>
      </c>
      <c r="F14" s="10" t="s">
        <v>237</v>
      </c>
      <c r="G14" s="3" t="s">
        <v>12</v>
      </c>
      <c r="I14" s="3" t="str">
        <f t="shared" si="0"/>
        <v>42254388d</v>
      </c>
      <c r="J14" s="3" t="str">
        <f t="shared" si="1"/>
        <v>42254388026 03</v>
      </c>
      <c r="L14" s="3" t="str">
        <f t="shared" si="2"/>
        <v>42254388026 03</v>
      </c>
    </row>
    <row r="15" spans="1:12" x14ac:dyDescent="0.2">
      <c r="A15" s="10" t="s">
        <v>9</v>
      </c>
      <c r="B15" s="3" t="str">
        <f>VLOOKUP(A15,Adr!A:B,2,FALSE)</f>
        <v>Deaflympijský výbor Slovenska</v>
      </c>
      <c r="C15" s="3" t="s">
        <v>1045</v>
      </c>
      <c r="D15" s="4">
        <v>1500</v>
      </c>
      <c r="E15" s="5">
        <v>0</v>
      </c>
      <c r="F15" s="10" t="s">
        <v>237</v>
      </c>
      <c r="G15" s="3" t="s">
        <v>12</v>
      </c>
      <c r="I15" s="3" t="str">
        <f t="shared" si="0"/>
        <v>42254388d</v>
      </c>
      <c r="J15" s="3" t="str">
        <f t="shared" si="1"/>
        <v>42254388026 03</v>
      </c>
      <c r="L15" s="3" t="str">
        <f t="shared" si="2"/>
        <v>42254388026 03</v>
      </c>
    </row>
    <row r="16" spans="1:12" x14ac:dyDescent="0.2">
      <c r="A16" s="10" t="s">
        <v>9</v>
      </c>
      <c r="B16" s="3" t="str">
        <f>VLOOKUP(A16,Adr!A:B,2,FALSE)</f>
        <v>Deaflympijský výbor Slovenska</v>
      </c>
      <c r="C16" s="3" t="s">
        <v>1046</v>
      </c>
      <c r="D16" s="4">
        <v>100</v>
      </c>
      <c r="E16" s="5">
        <v>0</v>
      </c>
      <c r="F16" s="10" t="s">
        <v>237</v>
      </c>
      <c r="G16" s="3" t="s">
        <v>12</v>
      </c>
      <c r="I16" s="3" t="str">
        <f t="shared" si="0"/>
        <v>42254388d</v>
      </c>
      <c r="J16" s="3" t="str">
        <f t="shared" si="1"/>
        <v>42254388026 03</v>
      </c>
      <c r="L16" s="3" t="str">
        <f t="shared" si="2"/>
        <v>42254388026 03</v>
      </c>
    </row>
    <row r="17" spans="1:12" x14ac:dyDescent="0.2">
      <c r="A17" s="10" t="s">
        <v>9</v>
      </c>
      <c r="B17" s="3" t="str">
        <f>VLOOKUP(A17,Adr!A:B,2,FALSE)</f>
        <v>Deaflympijský výbor Slovenska</v>
      </c>
      <c r="C17" s="3" t="s">
        <v>1047</v>
      </c>
      <c r="D17" s="4">
        <v>2000</v>
      </c>
      <c r="E17" s="5">
        <v>0</v>
      </c>
      <c r="F17" s="10" t="s">
        <v>237</v>
      </c>
      <c r="G17" s="3" t="s">
        <v>12</v>
      </c>
      <c r="I17" s="3" t="str">
        <f t="shared" si="0"/>
        <v>42254388d</v>
      </c>
      <c r="J17" s="3" t="str">
        <f t="shared" si="1"/>
        <v>42254388026 03</v>
      </c>
      <c r="L17" s="3" t="str">
        <f t="shared" si="2"/>
        <v>42254388026 03</v>
      </c>
    </row>
    <row r="18" spans="1:12" x14ac:dyDescent="0.2">
      <c r="A18" s="10" t="s">
        <v>9</v>
      </c>
      <c r="B18" s="3" t="str">
        <f>VLOOKUP(A18,Adr!A:B,2,FALSE)</f>
        <v>Deaflympijský výbor Slovenska</v>
      </c>
      <c r="C18" s="3" t="s">
        <v>1048</v>
      </c>
      <c r="D18" s="4">
        <v>330</v>
      </c>
      <c r="E18" s="5">
        <v>0</v>
      </c>
      <c r="F18" s="10" t="s">
        <v>237</v>
      </c>
      <c r="G18" s="3" t="s">
        <v>12</v>
      </c>
      <c r="I18" s="3" t="str">
        <f t="shared" si="0"/>
        <v>42254388d</v>
      </c>
      <c r="J18" s="3" t="str">
        <f t="shared" si="1"/>
        <v>42254388026 03</v>
      </c>
      <c r="L18" s="3" t="str">
        <f t="shared" si="2"/>
        <v>42254388026 03</v>
      </c>
    </row>
    <row r="19" spans="1:12" x14ac:dyDescent="0.2">
      <c r="A19" s="10" t="s">
        <v>9</v>
      </c>
      <c r="B19" s="3" t="str">
        <f>VLOOKUP(A19,Adr!A:B,2,FALSE)</f>
        <v>Deaflympijský výbor Slovenska</v>
      </c>
      <c r="C19" s="3" t="s">
        <v>1041</v>
      </c>
      <c r="D19" s="4">
        <v>72600</v>
      </c>
      <c r="E19" s="5">
        <v>0.03</v>
      </c>
      <c r="F19" s="10" t="s">
        <v>237</v>
      </c>
      <c r="G19" s="3" t="s">
        <v>12</v>
      </c>
      <c r="I19" s="3" t="str">
        <f t="shared" si="0"/>
        <v>42254388d</v>
      </c>
      <c r="J19" s="3" t="str">
        <f t="shared" si="1"/>
        <v>42254388026 03</v>
      </c>
      <c r="L19" s="3" t="str">
        <f t="shared" si="2"/>
        <v>42254388026 03</v>
      </c>
    </row>
    <row r="20" spans="1:12" x14ac:dyDescent="0.2">
      <c r="A20" s="10" t="s">
        <v>9</v>
      </c>
      <c r="B20" s="3" t="str">
        <f>VLOOKUP(A20,Adr!A:B,2,FALSE)</f>
        <v>Deaflympijský výbor Slovenska</v>
      </c>
      <c r="C20" s="3" t="s">
        <v>1588</v>
      </c>
      <c r="D20" s="4">
        <v>56500</v>
      </c>
      <c r="E20" s="5">
        <v>0</v>
      </c>
      <c r="F20" s="10" t="s">
        <v>240</v>
      </c>
      <c r="G20" s="3" t="s">
        <v>12</v>
      </c>
      <c r="I20" s="3" t="str">
        <f t="shared" si="0"/>
        <v>42254388g</v>
      </c>
      <c r="J20" s="3" t="str">
        <f t="shared" si="1"/>
        <v>42254388026 03</v>
      </c>
      <c r="L20" s="3" t="str">
        <f t="shared" si="2"/>
        <v>42254388026 03</v>
      </c>
    </row>
    <row r="21" spans="1:12" x14ac:dyDescent="0.2">
      <c r="A21" s="10" t="s">
        <v>9</v>
      </c>
      <c r="B21" s="3" t="str">
        <f>VLOOKUP(A21,Adr!A:B,2,FALSE)</f>
        <v>Deaflympijský výbor Slovenska</v>
      </c>
      <c r="C21" s="3" t="s">
        <v>1592</v>
      </c>
      <c r="D21" s="4">
        <v>21875</v>
      </c>
      <c r="E21" s="5">
        <v>0</v>
      </c>
      <c r="F21" s="10" t="s">
        <v>240</v>
      </c>
      <c r="G21" s="3" t="s">
        <v>12</v>
      </c>
      <c r="I21" s="3" t="str">
        <f t="shared" si="0"/>
        <v>42254388g</v>
      </c>
      <c r="J21" s="3" t="str">
        <f t="shared" si="1"/>
        <v>42254388026 03</v>
      </c>
      <c r="L21" s="3" t="str">
        <f t="shared" si="2"/>
        <v>42254388026 03</v>
      </c>
    </row>
    <row r="22" spans="1:12" x14ac:dyDescent="0.2">
      <c r="A22" s="10" t="s">
        <v>9</v>
      </c>
      <c r="B22" s="3" t="str">
        <f>VLOOKUP(A22,Adr!A:B,2,FALSE)</f>
        <v>Deaflympijský výbor Slovenska</v>
      </c>
      <c r="C22" s="3" t="s">
        <v>1596</v>
      </c>
      <c r="D22" s="4">
        <v>4000</v>
      </c>
      <c r="E22" s="5">
        <v>0</v>
      </c>
      <c r="F22" s="10" t="s">
        <v>240</v>
      </c>
      <c r="G22" s="3" t="s">
        <v>12</v>
      </c>
      <c r="I22" s="3" t="str">
        <f t="shared" si="0"/>
        <v>42254388g</v>
      </c>
      <c r="J22" s="3" t="str">
        <f t="shared" si="1"/>
        <v>42254388026 03</v>
      </c>
      <c r="L22" s="3" t="str">
        <f t="shared" si="2"/>
        <v>42254388026 03</v>
      </c>
    </row>
    <row r="23" spans="1:12" x14ac:dyDescent="0.2">
      <c r="A23" s="10" t="s">
        <v>9</v>
      </c>
      <c r="B23" s="3" t="str">
        <f>VLOOKUP(A23,Adr!A:B,2,FALSE)</f>
        <v>Deaflympijský výbor Slovenska</v>
      </c>
      <c r="C23" s="3" t="s">
        <v>1586</v>
      </c>
      <c r="D23" s="4">
        <v>30000</v>
      </c>
      <c r="E23" s="5">
        <v>0</v>
      </c>
      <c r="F23" s="10" t="s">
        <v>240</v>
      </c>
      <c r="G23" s="3" t="s">
        <v>12</v>
      </c>
      <c r="I23" s="3" t="str">
        <f t="shared" si="0"/>
        <v>42254388g</v>
      </c>
      <c r="J23" s="3" t="str">
        <f t="shared" si="1"/>
        <v>42254388026 03</v>
      </c>
      <c r="L23" s="3" t="str">
        <f t="shared" si="2"/>
        <v>42254388026 03</v>
      </c>
    </row>
    <row r="24" spans="1:12" x14ac:dyDescent="0.2">
      <c r="A24" s="10" t="s">
        <v>9</v>
      </c>
      <c r="B24" s="3" t="str">
        <f>VLOOKUP(A24,Adr!A:B,2,FALSE)</f>
        <v>Deaflympijský výbor Slovenska</v>
      </c>
      <c r="C24" s="3" t="s">
        <v>1598</v>
      </c>
      <c r="D24" s="4">
        <v>4000</v>
      </c>
      <c r="E24" s="5">
        <v>0</v>
      </c>
      <c r="F24" s="10" t="s">
        <v>240</v>
      </c>
      <c r="G24" s="3" t="s">
        <v>12</v>
      </c>
      <c r="I24" s="3" t="str">
        <f t="shared" si="0"/>
        <v>42254388g</v>
      </c>
      <c r="J24" s="3" t="str">
        <f t="shared" si="1"/>
        <v>42254388026 03</v>
      </c>
      <c r="L24" s="3" t="str">
        <f t="shared" si="2"/>
        <v>42254388026 03</v>
      </c>
    </row>
    <row r="25" spans="1:12" x14ac:dyDescent="0.2">
      <c r="A25" s="10" t="s">
        <v>9</v>
      </c>
      <c r="B25" s="3" t="str">
        <f>VLOOKUP(A25,Adr!A:B,2,FALSE)</f>
        <v>Deaflympijský výbor Slovenska</v>
      </c>
      <c r="C25" s="3" t="s">
        <v>1600</v>
      </c>
      <c r="D25" s="4">
        <v>2000</v>
      </c>
      <c r="E25" s="5">
        <v>0</v>
      </c>
      <c r="F25" s="10" t="s">
        <v>240</v>
      </c>
      <c r="G25" s="3" t="s">
        <v>12</v>
      </c>
      <c r="I25" s="3" t="str">
        <f t="shared" si="0"/>
        <v>42254388g</v>
      </c>
      <c r="J25" s="3" t="str">
        <f t="shared" si="1"/>
        <v>42254388026 03</v>
      </c>
      <c r="L25" s="3" t="str">
        <f t="shared" si="2"/>
        <v>42254388026 03</v>
      </c>
    </row>
    <row r="26" spans="1:12" x14ac:dyDescent="0.2">
      <c r="A26" s="10" t="s">
        <v>9</v>
      </c>
      <c r="B26" s="3" t="str">
        <f>VLOOKUP(A26,Adr!A:B,2,FALSE)</f>
        <v>Deaflympijský výbor Slovenska</v>
      </c>
      <c r="C26" s="3" t="s">
        <v>1594</v>
      </c>
      <c r="D26" s="4">
        <v>7000</v>
      </c>
      <c r="E26" s="5">
        <v>0</v>
      </c>
      <c r="F26" s="10" t="s">
        <v>240</v>
      </c>
      <c r="G26" s="3" t="s">
        <v>12</v>
      </c>
      <c r="I26" s="3" t="str">
        <f t="shared" si="0"/>
        <v>42254388g</v>
      </c>
      <c r="J26" s="3" t="str">
        <f t="shared" si="1"/>
        <v>42254388026 03</v>
      </c>
      <c r="L26" s="3" t="str">
        <f t="shared" si="2"/>
        <v>42254388026 03</v>
      </c>
    </row>
    <row r="27" spans="1:12" x14ac:dyDescent="0.2">
      <c r="A27" s="10" t="s">
        <v>9</v>
      </c>
      <c r="B27" s="3" t="str">
        <f>VLOOKUP(A27,Adr!A:B,2,FALSE)</f>
        <v>Deaflympijský výbor Slovenska</v>
      </c>
      <c r="C27" s="3" t="s">
        <v>1589</v>
      </c>
      <c r="D27" s="4">
        <v>18645</v>
      </c>
      <c r="E27" s="5">
        <v>0</v>
      </c>
      <c r="F27" s="10" t="s">
        <v>240</v>
      </c>
      <c r="G27" s="3" t="s">
        <v>12</v>
      </c>
      <c r="I27" s="3" t="str">
        <f t="shared" si="0"/>
        <v>42254388g</v>
      </c>
      <c r="J27" s="3" t="str">
        <f t="shared" si="1"/>
        <v>42254388026 03</v>
      </c>
      <c r="L27" s="3" t="str">
        <f t="shared" si="2"/>
        <v>42254388026 03</v>
      </c>
    </row>
    <row r="28" spans="1:12" x14ac:dyDescent="0.2">
      <c r="A28" s="10" t="s">
        <v>9</v>
      </c>
      <c r="B28" s="3" t="str">
        <f>VLOOKUP(A28,Adr!A:B,2,FALSE)</f>
        <v>Deaflympijský výbor Slovenska</v>
      </c>
      <c r="C28" s="3" t="s">
        <v>1593</v>
      </c>
      <c r="D28" s="4">
        <v>7219</v>
      </c>
      <c r="E28" s="5">
        <v>0</v>
      </c>
      <c r="F28" s="10" t="s">
        <v>240</v>
      </c>
      <c r="G28" s="3" t="s">
        <v>12</v>
      </c>
      <c r="I28" s="3" t="str">
        <f t="shared" si="0"/>
        <v>42254388g</v>
      </c>
      <c r="J28" s="3" t="str">
        <f t="shared" si="1"/>
        <v>42254388026 03</v>
      </c>
      <c r="L28" s="3" t="str">
        <f t="shared" si="2"/>
        <v>42254388026 03</v>
      </c>
    </row>
    <row r="29" spans="1:12" x14ac:dyDescent="0.2">
      <c r="A29" s="10" t="s">
        <v>9</v>
      </c>
      <c r="B29" s="3" t="str">
        <f>VLOOKUP(A29,Adr!A:B,2,FALSE)</f>
        <v>Deaflympijský výbor Slovenska</v>
      </c>
      <c r="C29" s="3" t="s">
        <v>1597</v>
      </c>
      <c r="D29" s="4">
        <v>1320</v>
      </c>
      <c r="E29" s="5">
        <v>0</v>
      </c>
      <c r="F29" s="10" t="s">
        <v>240</v>
      </c>
      <c r="G29" s="3" t="s">
        <v>12</v>
      </c>
      <c r="I29" s="3" t="str">
        <f t="shared" si="0"/>
        <v>42254388g</v>
      </c>
      <c r="J29" s="3" t="str">
        <f t="shared" si="1"/>
        <v>42254388026 03</v>
      </c>
      <c r="L29" s="3" t="str">
        <f t="shared" si="2"/>
        <v>42254388026 03</v>
      </c>
    </row>
    <row r="30" spans="1:12" x14ac:dyDescent="0.2">
      <c r="A30" s="10" t="s">
        <v>9</v>
      </c>
      <c r="B30" s="3" t="str">
        <f>VLOOKUP(A30,Adr!A:B,2,FALSE)</f>
        <v>Deaflympijský výbor Slovenska</v>
      </c>
      <c r="C30" s="3" t="s">
        <v>1587</v>
      </c>
      <c r="D30" s="4">
        <v>9900</v>
      </c>
      <c r="E30" s="5">
        <v>0</v>
      </c>
      <c r="F30" s="10" t="s">
        <v>240</v>
      </c>
      <c r="G30" s="3" t="s">
        <v>12</v>
      </c>
      <c r="I30" s="3" t="str">
        <f t="shared" si="0"/>
        <v>42254388g</v>
      </c>
      <c r="J30" s="3" t="str">
        <f t="shared" si="1"/>
        <v>42254388026 03</v>
      </c>
      <c r="L30" s="3" t="str">
        <f t="shared" si="2"/>
        <v>42254388026 03</v>
      </c>
    </row>
    <row r="31" spans="1:12" x14ac:dyDescent="0.2">
      <c r="A31" s="10" t="s">
        <v>9</v>
      </c>
      <c r="B31" s="3" t="str">
        <f>VLOOKUP(A31,Adr!A:B,2,FALSE)</f>
        <v>Deaflympijský výbor Slovenska</v>
      </c>
      <c r="C31" s="3" t="s">
        <v>1599</v>
      </c>
      <c r="D31" s="4">
        <v>1320</v>
      </c>
      <c r="E31" s="5">
        <v>0</v>
      </c>
      <c r="F31" s="10" t="s">
        <v>240</v>
      </c>
      <c r="G31" s="3" t="s">
        <v>12</v>
      </c>
      <c r="I31" s="3" t="str">
        <f t="shared" si="0"/>
        <v>42254388g</v>
      </c>
      <c r="J31" s="3" t="str">
        <f t="shared" si="1"/>
        <v>42254388026 03</v>
      </c>
      <c r="L31" s="3" t="str">
        <f t="shared" si="2"/>
        <v>42254388026 03</v>
      </c>
    </row>
    <row r="32" spans="1:12" x14ac:dyDescent="0.2">
      <c r="A32" s="10" t="s">
        <v>9</v>
      </c>
      <c r="B32" s="3" t="str">
        <f>VLOOKUP(A32,Adr!A:B,2,FALSE)</f>
        <v>Deaflympijský výbor Slovenska</v>
      </c>
      <c r="C32" s="3" t="s">
        <v>1601</v>
      </c>
      <c r="D32" s="4">
        <v>660</v>
      </c>
      <c r="E32" s="5">
        <v>0</v>
      </c>
      <c r="F32" s="10" t="s">
        <v>240</v>
      </c>
      <c r="G32" s="3" t="s">
        <v>12</v>
      </c>
      <c r="I32" s="3" t="str">
        <f t="shared" si="0"/>
        <v>42254388g</v>
      </c>
      <c r="J32" s="3" t="str">
        <f t="shared" si="1"/>
        <v>42254388026 03</v>
      </c>
      <c r="L32" s="3" t="str">
        <f t="shared" si="2"/>
        <v>42254388026 03</v>
      </c>
    </row>
    <row r="33" spans="1:12" x14ac:dyDescent="0.2">
      <c r="A33" s="10" t="s">
        <v>9</v>
      </c>
      <c r="B33" s="3" t="str">
        <f>VLOOKUP(A33,Adr!A:B,2,FALSE)</f>
        <v>Deaflympijský výbor Slovenska</v>
      </c>
      <c r="C33" s="3" t="s">
        <v>1595</v>
      </c>
      <c r="D33" s="4">
        <v>2310</v>
      </c>
      <c r="E33" s="5">
        <v>0</v>
      </c>
      <c r="F33" s="10" t="s">
        <v>240</v>
      </c>
      <c r="G33" s="3" t="s">
        <v>12</v>
      </c>
      <c r="I33" s="3" t="str">
        <f t="shared" si="0"/>
        <v>42254388g</v>
      </c>
      <c r="J33" s="3" t="str">
        <f t="shared" si="1"/>
        <v>42254388026 03</v>
      </c>
      <c r="L33" s="3" t="str">
        <f t="shared" si="2"/>
        <v>42254388026 03</v>
      </c>
    </row>
    <row r="34" spans="1:12" x14ac:dyDescent="0.2">
      <c r="A34" s="10" t="s">
        <v>9</v>
      </c>
      <c r="B34" s="3" t="str">
        <f>VLOOKUP(A34,Adr!A:B,2,FALSE)</f>
        <v>Deaflympijský výbor Slovenska</v>
      </c>
      <c r="C34" s="3" t="s">
        <v>1591</v>
      </c>
      <c r="D34" s="4">
        <v>5775</v>
      </c>
      <c r="E34" s="5">
        <v>0</v>
      </c>
      <c r="F34" s="10" t="s">
        <v>240</v>
      </c>
      <c r="G34" s="3" t="s">
        <v>12</v>
      </c>
      <c r="I34" s="3" t="str">
        <f t="shared" si="0"/>
        <v>42254388g</v>
      </c>
      <c r="J34" s="3" t="str">
        <f t="shared" si="1"/>
        <v>42254388026 03</v>
      </c>
      <c r="L34" s="3" t="str">
        <f t="shared" si="2"/>
        <v>42254388026 03</v>
      </c>
    </row>
    <row r="35" spans="1:12" x14ac:dyDescent="0.2">
      <c r="A35" s="10" t="s">
        <v>9</v>
      </c>
      <c r="B35" s="3" t="str">
        <f>VLOOKUP(A35,Adr!A:B,2,FALSE)</f>
        <v>Deaflympijský výbor Slovenska</v>
      </c>
      <c r="C35" s="3" t="s">
        <v>1590</v>
      </c>
      <c r="D35" s="4">
        <v>17500</v>
      </c>
      <c r="E35" s="5">
        <v>0</v>
      </c>
      <c r="F35" s="10" t="s">
        <v>240</v>
      </c>
      <c r="G35" s="3" t="s">
        <v>12</v>
      </c>
      <c r="I35" s="3" t="str">
        <f t="shared" si="0"/>
        <v>42254388g</v>
      </c>
      <c r="J35" s="3" t="str">
        <f t="shared" si="1"/>
        <v>42254388026 03</v>
      </c>
      <c r="L35" s="3" t="str">
        <f t="shared" si="2"/>
        <v>42254388026 03</v>
      </c>
    </row>
    <row r="36" spans="1:12" x14ac:dyDescent="0.2">
      <c r="A36" s="10" t="s">
        <v>1016</v>
      </c>
      <c r="B36" s="3" t="str">
        <f>VLOOKUP(A36,Adr!A:B,2,FALSE)</f>
        <v>Európska univerzitná hokejová asociácia, o.z.(EUHA)</v>
      </c>
      <c r="C36" s="3" t="s">
        <v>1049</v>
      </c>
      <c r="D36" s="4">
        <v>197800</v>
      </c>
      <c r="E36" s="5">
        <v>0.2</v>
      </c>
      <c r="F36" s="10" t="s">
        <v>237</v>
      </c>
      <c r="G36" s="3" t="s">
        <v>7</v>
      </c>
      <c r="I36" s="3" t="str">
        <f t="shared" si="0"/>
        <v>42277167d</v>
      </c>
      <c r="J36" s="3" t="str">
        <f t="shared" si="1"/>
        <v>42277167026 01</v>
      </c>
      <c r="L36" s="3" t="str">
        <f t="shared" si="2"/>
        <v>42277167026 01</v>
      </c>
    </row>
    <row r="37" spans="1:12" x14ac:dyDescent="0.2">
      <c r="A37" s="10" t="s">
        <v>1498</v>
      </c>
      <c r="B37" s="3" t="str">
        <f>VLOOKUP(A37,Adr!A:B,2,FALSE)</f>
        <v>Kajak &amp; kanoe klub Komárno, o. z.</v>
      </c>
      <c r="C37" s="3" t="s">
        <v>1504</v>
      </c>
      <c r="D37" s="4">
        <v>60000</v>
      </c>
      <c r="E37" s="5">
        <v>0</v>
      </c>
      <c r="F37" s="10" t="s">
        <v>239</v>
      </c>
      <c r="G37" s="3" t="s">
        <v>11</v>
      </c>
      <c r="I37" s="3" t="str">
        <f t="shared" si="0"/>
        <v>00609153f</v>
      </c>
      <c r="J37" s="3" t="str">
        <f t="shared" si="1"/>
        <v>00609153026 04</v>
      </c>
      <c r="L37" s="3" t="str">
        <f t="shared" si="2"/>
        <v>00609153026 04</v>
      </c>
    </row>
    <row r="38" spans="1:12" x14ac:dyDescent="0.2">
      <c r="A38" s="10" t="s">
        <v>1017</v>
      </c>
      <c r="B38" s="3" t="str">
        <f>VLOOKUP(A38,Adr!A:B,2,FALSE)</f>
        <v>Klub slovenských turistov</v>
      </c>
      <c r="C38" s="3" t="s">
        <v>1050</v>
      </c>
      <c r="D38" s="4">
        <v>94000</v>
      </c>
      <c r="E38" s="5">
        <v>0</v>
      </c>
      <c r="F38" s="10" t="s">
        <v>237</v>
      </c>
      <c r="G38" s="3" t="s">
        <v>7</v>
      </c>
      <c r="I38" s="3" t="str">
        <f t="shared" si="0"/>
        <v>00688312d</v>
      </c>
      <c r="J38" s="3" t="str">
        <f t="shared" si="1"/>
        <v>00688312026 01</v>
      </c>
      <c r="L38" s="3" t="str">
        <f t="shared" si="2"/>
        <v>00688312026 01</v>
      </c>
    </row>
    <row r="39" spans="1:12" x14ac:dyDescent="0.2">
      <c r="A39" s="10" t="s">
        <v>1018</v>
      </c>
      <c r="B39" s="3" t="str">
        <f>VLOOKUP(A39,Adr!A:B,2,FALSE)</f>
        <v>Konfederácia športových zväzov SR</v>
      </c>
      <c r="C39" s="3" t="s">
        <v>1051</v>
      </c>
      <c r="D39" s="4">
        <v>41600</v>
      </c>
      <c r="E39" s="5">
        <v>0.02</v>
      </c>
      <c r="F39" s="10" t="s">
        <v>237</v>
      </c>
      <c r="G39" s="3" t="s">
        <v>12</v>
      </c>
      <c r="I39" s="3" t="str">
        <f t="shared" si="0"/>
        <v>30813077d</v>
      </c>
      <c r="J39" s="3" t="str">
        <f t="shared" si="1"/>
        <v>30813077026 03</v>
      </c>
      <c r="L39" s="3" t="str">
        <f t="shared" si="2"/>
        <v>30813077026 03</v>
      </c>
    </row>
    <row r="40" spans="1:12" x14ac:dyDescent="0.2">
      <c r="A40" s="26" t="s">
        <v>1580</v>
      </c>
      <c r="B40" s="27" t="str">
        <f>VLOOKUP(A40,Adr!A:B,2,FALSE)</f>
        <v>NFŠ</v>
      </c>
      <c r="C40" s="3" t="s">
        <v>1493</v>
      </c>
      <c r="D40" s="4">
        <v>27200000</v>
      </c>
      <c r="E40" s="5">
        <v>0</v>
      </c>
      <c r="F40" s="10" t="s">
        <v>238</v>
      </c>
      <c r="G40" s="3" t="s">
        <v>11</v>
      </c>
      <c r="I40" s="3" t="str">
        <f t="shared" si="0"/>
        <v>11e</v>
      </c>
      <c r="J40" s="3" t="str">
        <f t="shared" si="1"/>
        <v>11026 04</v>
      </c>
      <c r="L40" s="3" t="str">
        <f t="shared" si="2"/>
        <v>11026 04</v>
      </c>
    </row>
    <row r="41" spans="1:12" x14ac:dyDescent="0.2">
      <c r="A41" s="10" t="s">
        <v>1019</v>
      </c>
      <c r="B41" s="3" t="str">
        <f>VLOOKUP(A41,Adr!A:B,2,FALSE)</f>
        <v>Slovenská asociácia amerického futbalu, o. z.</v>
      </c>
      <c r="C41" s="3" t="s">
        <v>1040</v>
      </c>
      <c r="D41" s="4">
        <v>9000</v>
      </c>
      <c r="E41" s="5">
        <v>0</v>
      </c>
      <c r="F41" s="10" t="s">
        <v>237</v>
      </c>
      <c r="G41" s="3" t="s">
        <v>12</v>
      </c>
      <c r="I41" s="3" t="str">
        <f t="shared" si="0"/>
        <v>30787009d</v>
      </c>
      <c r="J41" s="3" t="str">
        <f t="shared" si="1"/>
        <v>30787009026 03</v>
      </c>
      <c r="L41" s="3" t="str">
        <f t="shared" si="2"/>
        <v>30787009026 03</v>
      </c>
    </row>
    <row r="42" spans="1:12" x14ac:dyDescent="0.2">
      <c r="A42" s="10" t="s">
        <v>20</v>
      </c>
      <c r="B42" s="3" t="str">
        <f>VLOOKUP(A42,Adr!A:B,2,FALSE)</f>
        <v>Slovenská asociácia boccie</v>
      </c>
      <c r="C42" s="3" t="s">
        <v>893</v>
      </c>
      <c r="D42" s="4">
        <v>13316</v>
      </c>
      <c r="E42" s="5">
        <v>0</v>
      </c>
      <c r="F42" s="10" t="s">
        <v>234</v>
      </c>
      <c r="G42" s="3" t="s">
        <v>6</v>
      </c>
      <c r="H42" s="3" t="s">
        <v>1583</v>
      </c>
      <c r="I42" s="3" t="str">
        <f t="shared" si="0"/>
        <v>00631655a</v>
      </c>
      <c r="J42" s="3" t="str">
        <f t="shared" si="1"/>
        <v>00631655026 02</v>
      </c>
      <c r="K42" s="3" t="str">
        <f t="shared" ref="K42:K47" si="3">LEFT(C42,FIND(" - ",C42))</f>
        <v xml:space="preserve">boccia </v>
      </c>
      <c r="L42" s="3" t="str">
        <f t="shared" si="2"/>
        <v>00631655026 02B</v>
      </c>
    </row>
    <row r="43" spans="1:12" x14ac:dyDescent="0.2">
      <c r="A43" s="10" t="s">
        <v>20</v>
      </c>
      <c r="B43" s="3" t="str">
        <f>VLOOKUP(A43,Adr!A:B,2,FALSE)</f>
        <v>Slovenská asociácia boccie</v>
      </c>
      <c r="C43" s="3" t="s">
        <v>1442</v>
      </c>
      <c r="D43" s="4">
        <v>0</v>
      </c>
      <c r="E43" s="5">
        <v>0</v>
      </c>
      <c r="F43" s="10" t="s">
        <v>234</v>
      </c>
      <c r="G43" s="3" t="s">
        <v>6</v>
      </c>
      <c r="H43" s="3" t="s">
        <v>1584</v>
      </c>
      <c r="I43" s="3" t="str">
        <f t="shared" si="0"/>
        <v>00631655a</v>
      </c>
      <c r="J43" s="3" t="str">
        <f t="shared" si="1"/>
        <v>00631655026 02</v>
      </c>
      <c r="K43" s="3" t="str">
        <f t="shared" si="3"/>
        <v xml:space="preserve">boccia </v>
      </c>
      <c r="L43" s="3" t="str">
        <f t="shared" si="2"/>
        <v>00631655026 02K</v>
      </c>
    </row>
    <row r="44" spans="1:12" x14ac:dyDescent="0.2">
      <c r="A44" s="10" t="s">
        <v>20</v>
      </c>
      <c r="B44" s="3" t="str">
        <f>VLOOKUP(A44,Adr!A:B,2,FALSE)</f>
        <v>Slovenská asociácia boccie</v>
      </c>
      <c r="C44" s="3" t="s">
        <v>894</v>
      </c>
      <c r="D44" s="4">
        <v>16122</v>
      </c>
      <c r="E44" s="5">
        <v>0</v>
      </c>
      <c r="F44" s="10" t="s">
        <v>234</v>
      </c>
      <c r="G44" s="3" t="s">
        <v>6</v>
      </c>
      <c r="H44" s="3" t="s">
        <v>1583</v>
      </c>
      <c r="I44" s="3" t="str">
        <f t="shared" si="0"/>
        <v>00631655a</v>
      </c>
      <c r="J44" s="3" t="str">
        <f t="shared" si="1"/>
        <v>00631655026 02</v>
      </c>
      <c r="K44" s="3" t="str">
        <f t="shared" si="3"/>
        <v xml:space="preserve">boules lyonnaise </v>
      </c>
      <c r="L44" s="3" t="str">
        <f t="shared" si="2"/>
        <v>00631655026 02B</v>
      </c>
    </row>
    <row r="45" spans="1:12" x14ac:dyDescent="0.2">
      <c r="A45" s="10" t="s">
        <v>20</v>
      </c>
      <c r="B45" s="3" t="str">
        <f>VLOOKUP(A45,Adr!A:B,2,FALSE)</f>
        <v>Slovenská asociácia boccie</v>
      </c>
      <c r="C45" s="3" t="s">
        <v>1443</v>
      </c>
      <c r="D45" s="4">
        <v>0</v>
      </c>
      <c r="E45" s="5">
        <v>0</v>
      </c>
      <c r="F45" s="10" t="s">
        <v>234</v>
      </c>
      <c r="G45" s="3" t="s">
        <v>6</v>
      </c>
      <c r="H45" s="3" t="s">
        <v>1584</v>
      </c>
      <c r="I45" s="3" t="str">
        <f t="shared" si="0"/>
        <v>00631655a</v>
      </c>
      <c r="J45" s="3" t="str">
        <f t="shared" si="1"/>
        <v>00631655026 02</v>
      </c>
      <c r="K45" s="3" t="str">
        <f t="shared" si="3"/>
        <v xml:space="preserve">boules lyonnaise </v>
      </c>
      <c r="L45" s="3" t="str">
        <f t="shared" si="2"/>
        <v>00631655026 02K</v>
      </c>
    </row>
    <row r="46" spans="1:12" x14ac:dyDescent="0.2">
      <c r="A46" s="10" t="s">
        <v>22</v>
      </c>
      <c r="B46" s="3" t="str">
        <f>VLOOKUP(A46,Adr!A:B,2,FALSE)</f>
        <v>Slovenská asociácia čínskeho wushu</v>
      </c>
      <c r="C46" s="3" t="s">
        <v>895</v>
      </c>
      <c r="D46" s="4">
        <v>12834</v>
      </c>
      <c r="E46" s="5">
        <v>0</v>
      </c>
      <c r="F46" s="10" t="s">
        <v>234</v>
      </c>
      <c r="G46" s="3" t="s">
        <v>6</v>
      </c>
      <c r="H46" s="3" t="s">
        <v>1583</v>
      </c>
      <c r="I46" s="3" t="str">
        <f t="shared" si="0"/>
        <v>42019541a</v>
      </c>
      <c r="J46" s="3" t="str">
        <f t="shared" si="1"/>
        <v>42019541026 02</v>
      </c>
      <c r="K46" s="3" t="str">
        <f t="shared" si="3"/>
        <v xml:space="preserve">wushu </v>
      </c>
      <c r="L46" s="3" t="str">
        <f t="shared" si="2"/>
        <v>42019541026 02B</v>
      </c>
    </row>
    <row r="47" spans="1:12" x14ac:dyDescent="0.2">
      <c r="A47" s="10" t="s">
        <v>22</v>
      </c>
      <c r="B47" s="3" t="str">
        <f>VLOOKUP(A47,Adr!A:B,2,FALSE)</f>
        <v>Slovenská asociácia čínskeho wushu</v>
      </c>
      <c r="C47" s="3" t="s">
        <v>1486</v>
      </c>
      <c r="D47" s="4">
        <v>0</v>
      </c>
      <c r="E47" s="5">
        <v>0</v>
      </c>
      <c r="F47" s="10" t="s">
        <v>234</v>
      </c>
      <c r="G47" s="3" t="s">
        <v>6</v>
      </c>
      <c r="H47" s="3" t="s">
        <v>1584</v>
      </c>
      <c r="I47" s="3" t="str">
        <f t="shared" si="0"/>
        <v>42019541a</v>
      </c>
      <c r="J47" s="3" t="str">
        <f t="shared" si="1"/>
        <v>42019541026 02</v>
      </c>
      <c r="K47" s="3" t="str">
        <f t="shared" si="3"/>
        <v xml:space="preserve">wushu </v>
      </c>
      <c r="L47" s="3" t="str">
        <f t="shared" si="2"/>
        <v>42019541026 02K</v>
      </c>
    </row>
    <row r="48" spans="1:12" x14ac:dyDescent="0.2">
      <c r="A48" s="10" t="s">
        <v>1020</v>
      </c>
      <c r="B48" s="3" t="str">
        <f>VLOOKUP(A48,Adr!A:B,2,FALSE)</f>
        <v>Slovenská asociácia dynamickej streľby</v>
      </c>
      <c r="C48" s="3" t="s">
        <v>1040</v>
      </c>
      <c r="D48" s="4">
        <v>6600</v>
      </c>
      <c r="E48" s="5">
        <v>0</v>
      </c>
      <c r="F48" s="10" t="s">
        <v>237</v>
      </c>
      <c r="G48" s="3" t="s">
        <v>12</v>
      </c>
      <c r="I48" s="3" t="str">
        <f t="shared" si="0"/>
        <v>30810108d</v>
      </c>
      <c r="J48" s="3" t="str">
        <f t="shared" si="1"/>
        <v>30810108026 03</v>
      </c>
      <c r="L48" s="3" t="str">
        <f t="shared" si="2"/>
        <v>30810108026 03</v>
      </c>
    </row>
    <row r="49" spans="1:12" x14ac:dyDescent="0.2">
      <c r="A49" s="10" t="s">
        <v>25</v>
      </c>
      <c r="B49" s="3" t="str">
        <f>VLOOKUP(A49,Adr!A:B,2,FALSE)</f>
        <v>Slovenská asociácia Frisbee</v>
      </c>
      <c r="C49" s="3" t="s">
        <v>896</v>
      </c>
      <c r="D49" s="4">
        <v>18128</v>
      </c>
      <c r="E49" s="5">
        <v>0</v>
      </c>
      <c r="F49" s="10" t="s">
        <v>234</v>
      </c>
      <c r="G49" s="3" t="s">
        <v>6</v>
      </c>
      <c r="H49" s="3" t="s">
        <v>1583</v>
      </c>
      <c r="I49" s="3" t="str">
        <f t="shared" si="0"/>
        <v>31749852a</v>
      </c>
      <c r="J49" s="3" t="str">
        <f t="shared" si="1"/>
        <v>31749852026 02</v>
      </c>
      <c r="K49" s="3" t="str">
        <f>LEFT(C49,FIND(" - ",C49))</f>
        <v xml:space="preserve">športy s lietajúcim diskom </v>
      </c>
      <c r="L49" s="3" t="str">
        <f t="shared" si="2"/>
        <v>31749852026 02B</v>
      </c>
    </row>
    <row r="50" spans="1:12" x14ac:dyDescent="0.2">
      <c r="A50" s="10" t="s">
        <v>25</v>
      </c>
      <c r="B50" s="3" t="str">
        <f>VLOOKUP(A50,Adr!A:B,2,FALSE)</f>
        <v>Slovenská asociácia Frisbee</v>
      </c>
      <c r="C50" s="3" t="s">
        <v>1477</v>
      </c>
      <c r="D50" s="4">
        <v>0</v>
      </c>
      <c r="E50" s="5">
        <v>0</v>
      </c>
      <c r="F50" s="10" t="s">
        <v>234</v>
      </c>
      <c r="G50" s="3" t="s">
        <v>6</v>
      </c>
      <c r="H50" s="3" t="s">
        <v>1584</v>
      </c>
      <c r="I50" s="3" t="str">
        <f t="shared" si="0"/>
        <v>31749852a</v>
      </c>
      <c r="J50" s="3" t="str">
        <f t="shared" si="1"/>
        <v>31749852026 02</v>
      </c>
      <c r="K50" s="3" t="str">
        <f>LEFT(C50,FIND(" - ",C50))</f>
        <v xml:space="preserve">športy s lietajúcim diskom </v>
      </c>
      <c r="L50" s="3" t="str">
        <f t="shared" si="2"/>
        <v>31749852026 02K</v>
      </c>
    </row>
    <row r="51" spans="1:12" x14ac:dyDescent="0.2">
      <c r="A51" s="10" t="s">
        <v>25</v>
      </c>
      <c r="B51" s="3" t="str">
        <f>VLOOKUP(A51,Adr!A:B,2,FALSE)</f>
        <v>Slovenská asociácia Frisbee</v>
      </c>
      <c r="C51" s="3" t="s">
        <v>1052</v>
      </c>
      <c r="D51" s="4">
        <v>750</v>
      </c>
      <c r="E51" s="5">
        <v>0</v>
      </c>
      <c r="F51" s="10" t="s">
        <v>237</v>
      </c>
      <c r="G51" s="3" t="s">
        <v>12</v>
      </c>
      <c r="I51" s="3" t="str">
        <f t="shared" si="0"/>
        <v>31749852d</v>
      </c>
      <c r="J51" s="3" t="str">
        <f t="shared" si="1"/>
        <v>31749852026 03</v>
      </c>
      <c r="L51" s="3" t="str">
        <f t="shared" si="2"/>
        <v>31749852026 03</v>
      </c>
    </row>
    <row r="52" spans="1:12" x14ac:dyDescent="0.2">
      <c r="A52" s="10" t="s">
        <v>28</v>
      </c>
      <c r="B52" s="3" t="str">
        <f>VLOOKUP(A52,Adr!A:B,2,FALSE)</f>
        <v>Slovenská asociácia korfbalu</v>
      </c>
      <c r="C52" s="3" t="s">
        <v>897</v>
      </c>
      <c r="D52" s="4">
        <v>13052</v>
      </c>
      <c r="E52" s="5">
        <v>0</v>
      </c>
      <c r="F52" s="10" t="s">
        <v>234</v>
      </c>
      <c r="G52" s="3" t="s">
        <v>6</v>
      </c>
      <c r="H52" s="3" t="s">
        <v>1583</v>
      </c>
      <c r="I52" s="3" t="str">
        <f t="shared" si="0"/>
        <v>31940668a</v>
      </c>
      <c r="J52" s="3" t="str">
        <f t="shared" si="1"/>
        <v>31940668026 02</v>
      </c>
      <c r="K52" s="3" t="str">
        <f t="shared" ref="K52:K57" si="4">LEFT(C52,FIND(" - ",C52))</f>
        <v xml:space="preserve">korfbal </v>
      </c>
      <c r="L52" s="3" t="str">
        <f t="shared" si="2"/>
        <v>31940668026 02B</v>
      </c>
    </row>
    <row r="53" spans="1:12" x14ac:dyDescent="0.2">
      <c r="A53" s="10" t="s">
        <v>28</v>
      </c>
      <c r="B53" s="3" t="str">
        <f>VLOOKUP(A53,Adr!A:B,2,FALSE)</f>
        <v>Slovenská asociácia korfbalu</v>
      </c>
      <c r="C53" s="3" t="s">
        <v>1459</v>
      </c>
      <c r="D53" s="4">
        <v>0</v>
      </c>
      <c r="E53" s="5">
        <v>0</v>
      </c>
      <c r="F53" s="10" t="s">
        <v>234</v>
      </c>
      <c r="G53" s="3" t="s">
        <v>6</v>
      </c>
      <c r="H53" s="3" t="s">
        <v>1584</v>
      </c>
      <c r="I53" s="3" t="str">
        <f t="shared" si="0"/>
        <v>31940668a</v>
      </c>
      <c r="J53" s="3" t="str">
        <f t="shared" si="1"/>
        <v>31940668026 02</v>
      </c>
      <c r="K53" s="3" t="str">
        <f t="shared" si="4"/>
        <v xml:space="preserve">korfbal </v>
      </c>
      <c r="L53" s="3" t="str">
        <f t="shared" si="2"/>
        <v>31940668026 02K</v>
      </c>
    </row>
    <row r="54" spans="1:12" x14ac:dyDescent="0.2">
      <c r="A54" s="10" t="s">
        <v>31</v>
      </c>
      <c r="B54" s="3" t="str">
        <f>VLOOKUP(A54,Adr!A:B,2,FALSE)</f>
        <v>Slovenská asociácia kulturistiky, fitnes a silového trojboja</v>
      </c>
      <c r="C54" s="3" t="s">
        <v>898</v>
      </c>
      <c r="D54" s="4">
        <v>419458</v>
      </c>
      <c r="E54" s="5">
        <v>0</v>
      </c>
      <c r="F54" s="10" t="s">
        <v>234</v>
      </c>
      <c r="G54" s="3" t="s">
        <v>6</v>
      </c>
      <c r="H54" s="3" t="s">
        <v>1583</v>
      </c>
      <c r="I54" s="3" t="str">
        <f t="shared" si="0"/>
        <v>30842069a</v>
      </c>
      <c r="J54" s="3" t="str">
        <f t="shared" si="1"/>
        <v>30842069026 02</v>
      </c>
      <c r="K54" s="3" t="str">
        <f t="shared" si="4"/>
        <v xml:space="preserve">kulturistika a fitnes </v>
      </c>
      <c r="L54" s="3" t="str">
        <f t="shared" si="2"/>
        <v>30842069026 02B</v>
      </c>
    </row>
    <row r="55" spans="1:12" x14ac:dyDescent="0.2">
      <c r="A55" s="10" t="s">
        <v>31</v>
      </c>
      <c r="B55" s="3" t="str">
        <f>VLOOKUP(A55,Adr!A:B,2,FALSE)</f>
        <v>Slovenská asociácia kulturistiky, fitnes a silového trojboja</v>
      </c>
      <c r="C55" s="3" t="s">
        <v>1461</v>
      </c>
      <c r="D55" s="4">
        <v>0</v>
      </c>
      <c r="E55" s="5">
        <v>0</v>
      </c>
      <c r="F55" s="10" t="s">
        <v>234</v>
      </c>
      <c r="G55" s="3" t="s">
        <v>6</v>
      </c>
      <c r="H55" s="3" t="s">
        <v>1584</v>
      </c>
      <c r="I55" s="3" t="str">
        <f t="shared" si="0"/>
        <v>30842069a</v>
      </c>
      <c r="J55" s="3" t="str">
        <f t="shared" si="1"/>
        <v>30842069026 02</v>
      </c>
      <c r="K55" s="3" t="str">
        <f t="shared" si="4"/>
        <v xml:space="preserve">kulturistika a fitnes </v>
      </c>
      <c r="L55" s="3" t="str">
        <f t="shared" si="2"/>
        <v>30842069026 02K</v>
      </c>
    </row>
    <row r="56" spans="1:12" x14ac:dyDescent="0.2">
      <c r="A56" s="10" t="s">
        <v>31</v>
      </c>
      <c r="B56" s="3" t="str">
        <f>VLOOKUP(A56,Adr!A:B,2,FALSE)</f>
        <v>Slovenská asociácia kulturistiky, fitnes a silového trojboja</v>
      </c>
      <c r="C56" s="3" t="s">
        <v>899</v>
      </c>
      <c r="D56" s="4">
        <v>53593</v>
      </c>
      <c r="E56" s="5">
        <v>0</v>
      </c>
      <c r="F56" s="10" t="s">
        <v>234</v>
      </c>
      <c r="G56" s="3" t="s">
        <v>6</v>
      </c>
      <c r="H56" s="3" t="s">
        <v>1583</v>
      </c>
      <c r="I56" s="3" t="str">
        <f t="shared" si="0"/>
        <v>30842069a</v>
      </c>
      <c r="J56" s="3" t="str">
        <f t="shared" si="1"/>
        <v>30842069026 02</v>
      </c>
      <c r="K56" s="3" t="str">
        <f t="shared" si="4"/>
        <v xml:space="preserve">silový trojboj </v>
      </c>
      <c r="L56" s="3" t="str">
        <f t="shared" si="2"/>
        <v>30842069026 02B</v>
      </c>
    </row>
    <row r="57" spans="1:12" x14ac:dyDescent="0.2">
      <c r="A57" s="10" t="s">
        <v>31</v>
      </c>
      <c r="B57" s="3" t="str">
        <f>VLOOKUP(A57,Adr!A:B,2,FALSE)</f>
        <v>Slovenská asociácia kulturistiky, fitnes a silového trojboja</v>
      </c>
      <c r="C57" s="3" t="s">
        <v>1470</v>
      </c>
      <c r="D57" s="4">
        <v>0</v>
      </c>
      <c r="E57" s="5">
        <v>0</v>
      </c>
      <c r="F57" s="10" t="s">
        <v>234</v>
      </c>
      <c r="G57" s="3" t="s">
        <v>6</v>
      </c>
      <c r="H57" s="3" t="s">
        <v>1584</v>
      </c>
      <c r="I57" s="3" t="str">
        <f t="shared" si="0"/>
        <v>30842069a</v>
      </c>
      <c r="J57" s="3" t="str">
        <f t="shared" si="1"/>
        <v>30842069026 02</v>
      </c>
      <c r="K57" s="3" t="str">
        <f t="shared" si="4"/>
        <v xml:space="preserve">silový trojboj </v>
      </c>
      <c r="L57" s="3" t="str">
        <f t="shared" si="2"/>
        <v>30842069026 02K</v>
      </c>
    </row>
    <row r="58" spans="1:12" x14ac:dyDescent="0.2">
      <c r="A58" s="10" t="s">
        <v>31</v>
      </c>
      <c r="B58" s="3" t="str">
        <f>VLOOKUP(A58,Adr!A:B,2,FALSE)</f>
        <v>Slovenská asociácia kulturistiky, fitnes a silového trojboja</v>
      </c>
      <c r="C58" s="3" t="s">
        <v>725</v>
      </c>
      <c r="D58" s="4">
        <v>7000</v>
      </c>
      <c r="E58" s="5">
        <v>0</v>
      </c>
      <c r="F58" s="10" t="s">
        <v>235</v>
      </c>
      <c r="G58" s="3" t="s">
        <v>12</v>
      </c>
      <c r="I58" s="3" t="str">
        <f t="shared" si="0"/>
        <v>30842069b</v>
      </c>
      <c r="J58" s="3" t="str">
        <f t="shared" si="1"/>
        <v>30842069026 03</v>
      </c>
      <c r="L58" s="3" t="str">
        <f t="shared" si="2"/>
        <v>30842069026 03</v>
      </c>
    </row>
    <row r="59" spans="1:12" x14ac:dyDescent="0.2">
      <c r="A59" s="10" t="s">
        <v>31</v>
      </c>
      <c r="B59" s="3" t="str">
        <f>VLOOKUP(A59,Adr!A:B,2,FALSE)</f>
        <v>Slovenská asociácia kulturistiky, fitnes a silového trojboja</v>
      </c>
      <c r="C59" s="3" t="s">
        <v>726</v>
      </c>
      <c r="D59" s="4">
        <v>10000</v>
      </c>
      <c r="E59" s="5">
        <v>0</v>
      </c>
      <c r="F59" s="10" t="s">
        <v>235</v>
      </c>
      <c r="G59" s="3" t="s">
        <v>12</v>
      </c>
      <c r="I59" s="3" t="str">
        <f t="shared" si="0"/>
        <v>30842069b</v>
      </c>
      <c r="J59" s="3" t="str">
        <f t="shared" si="1"/>
        <v>30842069026 03</v>
      </c>
      <c r="L59" s="3" t="str">
        <f t="shared" si="2"/>
        <v>30842069026 03</v>
      </c>
    </row>
    <row r="60" spans="1:12" x14ac:dyDescent="0.2">
      <c r="A60" s="10" t="s">
        <v>31</v>
      </c>
      <c r="B60" s="3" t="str">
        <f>VLOOKUP(A60,Adr!A:B,2,FALSE)</f>
        <v>Slovenská asociácia kulturistiky, fitnes a silového trojboja</v>
      </c>
      <c r="C60" s="3" t="s">
        <v>727</v>
      </c>
      <c r="D60" s="4">
        <v>7000</v>
      </c>
      <c r="E60" s="5">
        <v>0</v>
      </c>
      <c r="F60" s="10" t="s">
        <v>235</v>
      </c>
      <c r="G60" s="3" t="s">
        <v>12</v>
      </c>
      <c r="I60" s="3" t="str">
        <f t="shared" si="0"/>
        <v>30842069b</v>
      </c>
      <c r="J60" s="3" t="str">
        <f t="shared" si="1"/>
        <v>30842069026 03</v>
      </c>
      <c r="L60" s="3" t="str">
        <f t="shared" si="2"/>
        <v>30842069026 03</v>
      </c>
    </row>
    <row r="61" spans="1:12" x14ac:dyDescent="0.2">
      <c r="A61" s="10" t="s">
        <v>31</v>
      </c>
      <c r="B61" s="3" t="str">
        <f>VLOOKUP(A61,Adr!A:B,2,FALSE)</f>
        <v>Slovenská asociácia kulturistiky, fitnes a silového trojboja</v>
      </c>
      <c r="C61" s="3" t="s">
        <v>728</v>
      </c>
      <c r="D61" s="4">
        <v>10000</v>
      </c>
      <c r="E61" s="5">
        <v>0</v>
      </c>
      <c r="F61" s="10" t="s">
        <v>235</v>
      </c>
      <c r="G61" s="3" t="s">
        <v>12</v>
      </c>
      <c r="I61" s="3" t="str">
        <f t="shared" si="0"/>
        <v>30842069b</v>
      </c>
      <c r="J61" s="3" t="str">
        <f t="shared" si="1"/>
        <v>30842069026 03</v>
      </c>
      <c r="L61" s="3" t="str">
        <f t="shared" si="2"/>
        <v>30842069026 03</v>
      </c>
    </row>
    <row r="62" spans="1:12" x14ac:dyDescent="0.2">
      <c r="A62" s="10" t="s">
        <v>31</v>
      </c>
      <c r="B62" s="3" t="str">
        <f>VLOOKUP(A62,Adr!A:B,2,FALSE)</f>
        <v>Slovenská asociácia kulturistiky, fitnes a silového trojboja</v>
      </c>
      <c r="C62" s="3" t="s">
        <v>729</v>
      </c>
      <c r="D62" s="4">
        <v>7000</v>
      </c>
      <c r="E62" s="5">
        <v>0</v>
      </c>
      <c r="F62" s="10" t="s">
        <v>235</v>
      </c>
      <c r="G62" s="3" t="s">
        <v>12</v>
      </c>
      <c r="I62" s="3" t="str">
        <f t="shared" si="0"/>
        <v>30842069b</v>
      </c>
      <c r="J62" s="3" t="str">
        <f t="shared" si="1"/>
        <v>30842069026 03</v>
      </c>
      <c r="L62" s="3" t="str">
        <f t="shared" si="2"/>
        <v>30842069026 03</v>
      </c>
    </row>
    <row r="63" spans="1:12" x14ac:dyDescent="0.2">
      <c r="A63" s="10" t="s">
        <v>31</v>
      </c>
      <c r="B63" s="3" t="str">
        <f>VLOOKUP(A63,Adr!A:B,2,FALSE)</f>
        <v>Slovenská asociácia kulturistiky, fitnes a silového trojboja</v>
      </c>
      <c r="C63" s="3" t="s">
        <v>730</v>
      </c>
      <c r="D63" s="4">
        <v>7000</v>
      </c>
      <c r="E63" s="5">
        <v>0</v>
      </c>
      <c r="F63" s="10" t="s">
        <v>235</v>
      </c>
      <c r="G63" s="3" t="s">
        <v>12</v>
      </c>
      <c r="I63" s="3" t="str">
        <f t="shared" si="0"/>
        <v>30842069b</v>
      </c>
      <c r="J63" s="3" t="str">
        <f t="shared" si="1"/>
        <v>30842069026 03</v>
      </c>
      <c r="L63" s="3" t="str">
        <f t="shared" si="2"/>
        <v>30842069026 03</v>
      </c>
    </row>
    <row r="64" spans="1:12" x14ac:dyDescent="0.2">
      <c r="A64" s="10" t="s">
        <v>31</v>
      </c>
      <c r="B64" s="3" t="str">
        <f>VLOOKUP(A64,Adr!A:B,2,FALSE)</f>
        <v>Slovenská asociácia kulturistiky, fitnes a silového trojboja</v>
      </c>
      <c r="C64" s="3" t="s">
        <v>1053</v>
      </c>
      <c r="D64" s="4">
        <v>15500</v>
      </c>
      <c r="E64" s="5">
        <v>0.28000000000000003</v>
      </c>
      <c r="F64" s="10" t="s">
        <v>237</v>
      </c>
      <c r="G64" s="3" t="s">
        <v>14</v>
      </c>
      <c r="I64" s="3" t="str">
        <f t="shared" si="0"/>
        <v>30842069d</v>
      </c>
      <c r="J64" s="3" t="str">
        <f t="shared" si="1"/>
        <v>30842069026 05</v>
      </c>
      <c r="L64" s="3" t="str">
        <f t="shared" si="2"/>
        <v>30842069026 05</v>
      </c>
    </row>
    <row r="65" spans="1:12" x14ac:dyDescent="0.2">
      <c r="A65" s="10" t="s">
        <v>31</v>
      </c>
      <c r="B65" s="3" t="str">
        <f>VLOOKUP(A65,Adr!A:B,2,FALSE)</f>
        <v>Slovenská asociácia kulturistiky, fitnes a silového trojboja</v>
      </c>
      <c r="C65" s="3" t="s">
        <v>1054</v>
      </c>
      <c r="D65" s="4">
        <v>200</v>
      </c>
      <c r="E65" s="5">
        <v>0</v>
      </c>
      <c r="F65" s="10" t="s">
        <v>237</v>
      </c>
      <c r="G65" s="3" t="s">
        <v>12</v>
      </c>
      <c r="I65" s="3" t="str">
        <f t="shared" si="0"/>
        <v>30842069d</v>
      </c>
      <c r="J65" s="3" t="str">
        <f t="shared" si="1"/>
        <v>30842069026 03</v>
      </c>
      <c r="L65" s="3" t="str">
        <f t="shared" si="2"/>
        <v>30842069026 03</v>
      </c>
    </row>
    <row r="66" spans="1:12" x14ac:dyDescent="0.2">
      <c r="A66" s="10" t="s">
        <v>31</v>
      </c>
      <c r="B66" s="3" t="str">
        <f>VLOOKUP(A66,Adr!A:B,2,FALSE)</f>
        <v>Slovenská asociácia kulturistiky, fitnes a silového trojboja</v>
      </c>
      <c r="C66" s="3" t="s">
        <v>1055</v>
      </c>
      <c r="D66" s="4">
        <v>1500</v>
      </c>
      <c r="E66" s="5">
        <v>0</v>
      </c>
      <c r="F66" s="10" t="s">
        <v>237</v>
      </c>
      <c r="G66" s="3" t="s">
        <v>12</v>
      </c>
      <c r="I66" s="3" t="str">
        <f t="shared" ref="I66:I129" si="5">A66&amp;F66</f>
        <v>30842069d</v>
      </c>
      <c r="J66" s="3" t="str">
        <f t="shared" ref="J66:J129" si="6">A66&amp;G66</f>
        <v>30842069026 03</v>
      </c>
      <c r="L66" s="3" t="str">
        <f t="shared" ref="L66:L129" si="7">A66&amp;G66&amp;H66</f>
        <v>30842069026 03</v>
      </c>
    </row>
    <row r="67" spans="1:12" x14ac:dyDescent="0.2">
      <c r="A67" s="10" t="s">
        <v>31</v>
      </c>
      <c r="B67" s="3" t="str">
        <f>VLOOKUP(A67,Adr!A:B,2,FALSE)</f>
        <v>Slovenská asociácia kulturistiky, fitnes a silového trojboja</v>
      </c>
      <c r="C67" s="3" t="s">
        <v>1056</v>
      </c>
      <c r="D67" s="4">
        <v>100</v>
      </c>
      <c r="E67" s="5">
        <v>0</v>
      </c>
      <c r="F67" s="10" t="s">
        <v>237</v>
      </c>
      <c r="G67" s="3" t="s">
        <v>12</v>
      </c>
      <c r="I67" s="3" t="str">
        <f t="shared" si="5"/>
        <v>30842069d</v>
      </c>
      <c r="J67" s="3" t="str">
        <f t="shared" si="6"/>
        <v>30842069026 03</v>
      </c>
      <c r="L67" s="3" t="str">
        <f t="shared" si="7"/>
        <v>30842069026 03</v>
      </c>
    </row>
    <row r="68" spans="1:12" x14ac:dyDescent="0.2">
      <c r="A68" s="10" t="s">
        <v>31</v>
      </c>
      <c r="B68" s="3" t="str">
        <f>VLOOKUP(A68,Adr!A:B,2,FALSE)</f>
        <v>Slovenská asociácia kulturistiky, fitnes a silového trojboja</v>
      </c>
      <c r="C68" s="3" t="s">
        <v>1057</v>
      </c>
      <c r="D68" s="4">
        <v>150</v>
      </c>
      <c r="E68" s="5">
        <v>0</v>
      </c>
      <c r="F68" s="10" t="s">
        <v>237</v>
      </c>
      <c r="G68" s="3" t="s">
        <v>12</v>
      </c>
      <c r="I68" s="3" t="str">
        <f t="shared" si="5"/>
        <v>30842069d</v>
      </c>
      <c r="J68" s="3" t="str">
        <f t="shared" si="6"/>
        <v>30842069026 03</v>
      </c>
      <c r="L68" s="3" t="str">
        <f t="shared" si="7"/>
        <v>30842069026 03</v>
      </c>
    </row>
    <row r="69" spans="1:12" x14ac:dyDescent="0.2">
      <c r="A69" s="10" t="s">
        <v>31</v>
      </c>
      <c r="B69" s="3" t="str">
        <f>VLOOKUP(A69,Adr!A:B,2,FALSE)</f>
        <v>Slovenská asociácia kulturistiky, fitnes a silového trojboja</v>
      </c>
      <c r="C69" s="3" t="s">
        <v>1058</v>
      </c>
      <c r="D69" s="4">
        <v>1000</v>
      </c>
      <c r="E69" s="5">
        <v>0</v>
      </c>
      <c r="F69" s="10" t="s">
        <v>237</v>
      </c>
      <c r="G69" s="3" t="s">
        <v>12</v>
      </c>
      <c r="I69" s="3" t="str">
        <f t="shared" si="5"/>
        <v>30842069d</v>
      </c>
      <c r="J69" s="3" t="str">
        <f t="shared" si="6"/>
        <v>30842069026 03</v>
      </c>
      <c r="L69" s="3" t="str">
        <f t="shared" si="7"/>
        <v>30842069026 03</v>
      </c>
    </row>
    <row r="70" spans="1:12" x14ac:dyDescent="0.2">
      <c r="A70" s="10" t="s">
        <v>31</v>
      </c>
      <c r="B70" s="3" t="str">
        <f>VLOOKUP(A70,Adr!A:B,2,FALSE)</f>
        <v>Slovenská asociácia kulturistiky, fitnes a silového trojboja</v>
      </c>
      <c r="C70" s="3" t="s">
        <v>1059</v>
      </c>
      <c r="D70" s="4">
        <v>2000</v>
      </c>
      <c r="E70" s="5">
        <v>0</v>
      </c>
      <c r="F70" s="10" t="s">
        <v>237</v>
      </c>
      <c r="G70" s="3" t="s">
        <v>12</v>
      </c>
      <c r="I70" s="3" t="str">
        <f t="shared" si="5"/>
        <v>30842069d</v>
      </c>
      <c r="J70" s="3" t="str">
        <f t="shared" si="6"/>
        <v>30842069026 03</v>
      </c>
      <c r="L70" s="3" t="str">
        <f t="shared" si="7"/>
        <v>30842069026 03</v>
      </c>
    </row>
    <row r="71" spans="1:12" x14ac:dyDescent="0.2">
      <c r="A71" s="10" t="s">
        <v>31</v>
      </c>
      <c r="B71" s="3" t="str">
        <f>VLOOKUP(A71,Adr!A:B,2,FALSE)</f>
        <v>Slovenská asociácia kulturistiky, fitnes a silového trojboja</v>
      </c>
      <c r="C71" s="3" t="s">
        <v>1060</v>
      </c>
      <c r="D71" s="4">
        <v>150</v>
      </c>
      <c r="E71" s="5">
        <v>0</v>
      </c>
      <c r="F71" s="10" t="s">
        <v>237</v>
      </c>
      <c r="G71" s="3" t="s">
        <v>12</v>
      </c>
      <c r="I71" s="3" t="str">
        <f t="shared" si="5"/>
        <v>30842069d</v>
      </c>
      <c r="J71" s="3" t="str">
        <f t="shared" si="6"/>
        <v>30842069026 03</v>
      </c>
      <c r="L71" s="3" t="str">
        <f t="shared" si="7"/>
        <v>30842069026 03</v>
      </c>
    </row>
    <row r="72" spans="1:12" x14ac:dyDescent="0.2">
      <c r="A72" s="10" t="s">
        <v>31</v>
      </c>
      <c r="B72" s="3" t="str">
        <f>VLOOKUP(A72,Adr!A:B,2,FALSE)</f>
        <v>Slovenská asociácia kulturistiky, fitnes a silového trojboja</v>
      </c>
      <c r="C72" s="3" t="s">
        <v>1061</v>
      </c>
      <c r="D72" s="4">
        <v>100</v>
      </c>
      <c r="E72" s="5">
        <v>0</v>
      </c>
      <c r="F72" s="10" t="s">
        <v>237</v>
      </c>
      <c r="G72" s="3" t="s">
        <v>12</v>
      </c>
      <c r="I72" s="3" t="str">
        <f t="shared" si="5"/>
        <v>30842069d</v>
      </c>
      <c r="J72" s="3" t="str">
        <f t="shared" si="6"/>
        <v>30842069026 03</v>
      </c>
      <c r="L72" s="3" t="str">
        <f t="shared" si="7"/>
        <v>30842069026 03</v>
      </c>
    </row>
    <row r="73" spans="1:12" x14ac:dyDescent="0.2">
      <c r="A73" s="10" t="s">
        <v>31</v>
      </c>
      <c r="B73" s="3" t="str">
        <f>VLOOKUP(A73,Adr!A:B,2,FALSE)</f>
        <v>Slovenská asociácia kulturistiky, fitnes a silového trojboja</v>
      </c>
      <c r="C73" s="3" t="s">
        <v>1062</v>
      </c>
      <c r="D73" s="4">
        <v>2000</v>
      </c>
      <c r="E73" s="5">
        <v>0</v>
      </c>
      <c r="F73" s="10" t="s">
        <v>237</v>
      </c>
      <c r="G73" s="3" t="s">
        <v>12</v>
      </c>
      <c r="I73" s="3" t="str">
        <f t="shared" si="5"/>
        <v>30842069d</v>
      </c>
      <c r="J73" s="3" t="str">
        <f t="shared" si="6"/>
        <v>30842069026 03</v>
      </c>
      <c r="L73" s="3" t="str">
        <f t="shared" si="7"/>
        <v>30842069026 03</v>
      </c>
    </row>
    <row r="74" spans="1:12" x14ac:dyDescent="0.2">
      <c r="A74" s="10" t="s">
        <v>31</v>
      </c>
      <c r="B74" s="3" t="str">
        <f>VLOOKUP(A74,Adr!A:B,2,FALSE)</f>
        <v>Slovenská asociácia kulturistiky, fitnes a silového trojboja</v>
      </c>
      <c r="C74" s="3" t="s">
        <v>1063</v>
      </c>
      <c r="D74" s="4">
        <v>150</v>
      </c>
      <c r="E74" s="5">
        <v>0</v>
      </c>
      <c r="F74" s="10" t="s">
        <v>237</v>
      </c>
      <c r="G74" s="3" t="s">
        <v>12</v>
      </c>
      <c r="I74" s="3" t="str">
        <f t="shared" si="5"/>
        <v>30842069d</v>
      </c>
      <c r="J74" s="3" t="str">
        <f t="shared" si="6"/>
        <v>30842069026 03</v>
      </c>
      <c r="L74" s="3" t="str">
        <f t="shared" si="7"/>
        <v>30842069026 03</v>
      </c>
    </row>
    <row r="75" spans="1:12" x14ac:dyDescent="0.2">
      <c r="A75" s="10" t="s">
        <v>31</v>
      </c>
      <c r="B75" s="3" t="str">
        <f>VLOOKUP(A75,Adr!A:B,2,FALSE)</f>
        <v>Slovenská asociácia kulturistiky, fitnes a silového trojboja</v>
      </c>
      <c r="C75" s="3" t="s">
        <v>1064</v>
      </c>
      <c r="D75" s="4">
        <v>500</v>
      </c>
      <c r="E75" s="5">
        <v>0</v>
      </c>
      <c r="F75" s="10" t="s">
        <v>237</v>
      </c>
      <c r="G75" s="3" t="s">
        <v>12</v>
      </c>
      <c r="I75" s="3" t="str">
        <f t="shared" si="5"/>
        <v>30842069d</v>
      </c>
      <c r="J75" s="3" t="str">
        <f t="shared" si="6"/>
        <v>30842069026 03</v>
      </c>
      <c r="L75" s="3" t="str">
        <f t="shared" si="7"/>
        <v>30842069026 03</v>
      </c>
    </row>
    <row r="76" spans="1:12" x14ac:dyDescent="0.2">
      <c r="A76" s="10" t="s">
        <v>31</v>
      </c>
      <c r="B76" s="3" t="str">
        <f>VLOOKUP(A76,Adr!A:B,2,FALSE)</f>
        <v>Slovenská asociácia kulturistiky, fitnes a silového trojboja</v>
      </c>
      <c r="C76" s="3" t="s">
        <v>1065</v>
      </c>
      <c r="D76" s="4">
        <v>1500</v>
      </c>
      <c r="E76" s="5">
        <v>0</v>
      </c>
      <c r="F76" s="10" t="s">
        <v>237</v>
      </c>
      <c r="G76" s="3" t="s">
        <v>12</v>
      </c>
      <c r="I76" s="3" t="str">
        <f t="shared" si="5"/>
        <v>30842069d</v>
      </c>
      <c r="J76" s="3" t="str">
        <f t="shared" si="6"/>
        <v>30842069026 03</v>
      </c>
      <c r="L76" s="3" t="str">
        <f t="shared" si="7"/>
        <v>30842069026 03</v>
      </c>
    </row>
    <row r="77" spans="1:12" x14ac:dyDescent="0.2">
      <c r="A77" s="10" t="s">
        <v>31</v>
      </c>
      <c r="B77" s="3" t="str">
        <f>VLOOKUP(A77,Adr!A:B,2,FALSE)</f>
        <v>Slovenská asociácia kulturistiky, fitnes a silového trojboja</v>
      </c>
      <c r="C77" s="3" t="s">
        <v>1066</v>
      </c>
      <c r="D77" s="4">
        <v>750</v>
      </c>
      <c r="E77" s="5">
        <v>0</v>
      </c>
      <c r="F77" s="10" t="s">
        <v>237</v>
      </c>
      <c r="G77" s="3" t="s">
        <v>12</v>
      </c>
      <c r="I77" s="3" t="str">
        <f t="shared" si="5"/>
        <v>30842069d</v>
      </c>
      <c r="J77" s="3" t="str">
        <f t="shared" si="6"/>
        <v>30842069026 03</v>
      </c>
      <c r="L77" s="3" t="str">
        <f t="shared" si="7"/>
        <v>30842069026 03</v>
      </c>
    </row>
    <row r="78" spans="1:12" x14ac:dyDescent="0.2">
      <c r="A78" s="10" t="s">
        <v>31</v>
      </c>
      <c r="B78" s="3" t="str">
        <f>VLOOKUP(A78,Adr!A:B,2,FALSE)</f>
        <v>Slovenská asociácia kulturistiky, fitnes a silového trojboja</v>
      </c>
      <c r="C78" s="3" t="s">
        <v>1067</v>
      </c>
      <c r="D78" s="4">
        <v>1500</v>
      </c>
      <c r="E78" s="5">
        <v>0</v>
      </c>
      <c r="F78" s="10" t="s">
        <v>237</v>
      </c>
      <c r="G78" s="3" t="s">
        <v>12</v>
      </c>
      <c r="I78" s="3" t="str">
        <f t="shared" si="5"/>
        <v>30842069d</v>
      </c>
      <c r="J78" s="3" t="str">
        <f t="shared" si="6"/>
        <v>30842069026 03</v>
      </c>
      <c r="L78" s="3" t="str">
        <f t="shared" si="7"/>
        <v>30842069026 03</v>
      </c>
    </row>
    <row r="79" spans="1:12" x14ac:dyDescent="0.2">
      <c r="A79" s="10" t="s">
        <v>31</v>
      </c>
      <c r="B79" s="3" t="str">
        <f>VLOOKUP(A79,Adr!A:B,2,FALSE)</f>
        <v>Slovenská asociácia kulturistiky, fitnes a silového trojboja</v>
      </c>
      <c r="C79" s="3" t="s">
        <v>1068</v>
      </c>
      <c r="D79" s="4">
        <v>1500</v>
      </c>
      <c r="E79" s="5">
        <v>0</v>
      </c>
      <c r="F79" s="10" t="s">
        <v>237</v>
      </c>
      <c r="G79" s="3" t="s">
        <v>12</v>
      </c>
      <c r="I79" s="3" t="str">
        <f t="shared" si="5"/>
        <v>30842069d</v>
      </c>
      <c r="J79" s="3" t="str">
        <f t="shared" si="6"/>
        <v>30842069026 03</v>
      </c>
      <c r="L79" s="3" t="str">
        <f t="shared" si="7"/>
        <v>30842069026 03</v>
      </c>
    </row>
    <row r="80" spans="1:12" x14ac:dyDescent="0.2">
      <c r="A80" s="10" t="s">
        <v>31</v>
      </c>
      <c r="B80" s="3" t="str">
        <f>VLOOKUP(A80,Adr!A:B,2,FALSE)</f>
        <v>Slovenská asociácia kulturistiky, fitnes a silového trojboja</v>
      </c>
      <c r="C80" s="3" t="s">
        <v>1069</v>
      </c>
      <c r="D80" s="4">
        <v>2000</v>
      </c>
      <c r="E80" s="5">
        <v>0</v>
      </c>
      <c r="F80" s="10" t="s">
        <v>237</v>
      </c>
      <c r="G80" s="3" t="s">
        <v>12</v>
      </c>
      <c r="I80" s="3" t="str">
        <f t="shared" si="5"/>
        <v>30842069d</v>
      </c>
      <c r="J80" s="3" t="str">
        <f t="shared" si="6"/>
        <v>30842069026 03</v>
      </c>
      <c r="L80" s="3" t="str">
        <f t="shared" si="7"/>
        <v>30842069026 03</v>
      </c>
    </row>
    <row r="81" spans="1:12" x14ac:dyDescent="0.2">
      <c r="A81" s="10" t="s">
        <v>31</v>
      </c>
      <c r="B81" s="3" t="str">
        <f>VLOOKUP(A81,Adr!A:B,2,FALSE)</f>
        <v>Slovenská asociácia kulturistiky, fitnes a silového trojboja</v>
      </c>
      <c r="C81" s="3" t="s">
        <v>1070</v>
      </c>
      <c r="D81" s="4">
        <v>1000</v>
      </c>
      <c r="E81" s="5">
        <v>0</v>
      </c>
      <c r="F81" s="10" t="s">
        <v>237</v>
      </c>
      <c r="G81" s="3" t="s">
        <v>12</v>
      </c>
      <c r="I81" s="3" t="str">
        <f t="shared" si="5"/>
        <v>30842069d</v>
      </c>
      <c r="J81" s="3" t="str">
        <f t="shared" si="6"/>
        <v>30842069026 03</v>
      </c>
      <c r="L81" s="3" t="str">
        <f t="shared" si="7"/>
        <v>30842069026 03</v>
      </c>
    </row>
    <row r="82" spans="1:12" x14ac:dyDescent="0.2">
      <c r="A82" s="10" t="s">
        <v>31</v>
      </c>
      <c r="B82" s="3" t="str">
        <f>VLOOKUP(A82,Adr!A:B,2,FALSE)</f>
        <v>Slovenská asociácia kulturistiky, fitnes a silového trojboja</v>
      </c>
      <c r="C82" s="3" t="s">
        <v>1071</v>
      </c>
      <c r="D82" s="4">
        <v>1500</v>
      </c>
      <c r="E82" s="5">
        <v>0</v>
      </c>
      <c r="F82" s="10" t="s">
        <v>237</v>
      </c>
      <c r="G82" s="3" t="s">
        <v>12</v>
      </c>
      <c r="I82" s="3" t="str">
        <f t="shared" si="5"/>
        <v>30842069d</v>
      </c>
      <c r="J82" s="3" t="str">
        <f t="shared" si="6"/>
        <v>30842069026 03</v>
      </c>
      <c r="L82" s="3" t="str">
        <f t="shared" si="7"/>
        <v>30842069026 03</v>
      </c>
    </row>
    <row r="83" spans="1:12" x14ac:dyDescent="0.2">
      <c r="A83" s="10" t="s">
        <v>31</v>
      </c>
      <c r="B83" s="3" t="str">
        <f>VLOOKUP(A83,Adr!A:B,2,FALSE)</f>
        <v>Slovenská asociácia kulturistiky, fitnes a silového trojboja</v>
      </c>
      <c r="C83" s="3" t="s">
        <v>1072</v>
      </c>
      <c r="D83" s="4">
        <v>750</v>
      </c>
      <c r="E83" s="5">
        <v>0</v>
      </c>
      <c r="F83" s="10" t="s">
        <v>237</v>
      </c>
      <c r="G83" s="3" t="s">
        <v>12</v>
      </c>
      <c r="I83" s="3" t="str">
        <f t="shared" si="5"/>
        <v>30842069d</v>
      </c>
      <c r="J83" s="3" t="str">
        <f t="shared" si="6"/>
        <v>30842069026 03</v>
      </c>
      <c r="L83" s="3" t="str">
        <f t="shared" si="7"/>
        <v>30842069026 03</v>
      </c>
    </row>
    <row r="84" spans="1:12" x14ac:dyDescent="0.2">
      <c r="A84" s="10" t="s">
        <v>31</v>
      </c>
      <c r="B84" s="3" t="str">
        <f>VLOOKUP(A84,Adr!A:B,2,FALSE)</f>
        <v>Slovenská asociácia kulturistiky, fitnes a silového trojboja</v>
      </c>
      <c r="C84" s="3" t="s">
        <v>1073</v>
      </c>
      <c r="D84" s="4">
        <v>500</v>
      </c>
      <c r="E84" s="5">
        <v>0</v>
      </c>
      <c r="F84" s="10" t="s">
        <v>237</v>
      </c>
      <c r="G84" s="3" t="s">
        <v>12</v>
      </c>
      <c r="I84" s="3" t="str">
        <f t="shared" si="5"/>
        <v>30842069d</v>
      </c>
      <c r="J84" s="3" t="str">
        <f t="shared" si="6"/>
        <v>30842069026 03</v>
      </c>
      <c r="L84" s="3" t="str">
        <f t="shared" si="7"/>
        <v>30842069026 03</v>
      </c>
    </row>
    <row r="85" spans="1:12" x14ac:dyDescent="0.2">
      <c r="A85" s="10" t="s">
        <v>31</v>
      </c>
      <c r="B85" s="3" t="str">
        <f>VLOOKUP(A85,Adr!A:B,2,FALSE)</f>
        <v>Slovenská asociácia kulturistiky, fitnes a silového trojboja</v>
      </c>
      <c r="C85" s="3" t="s">
        <v>1074</v>
      </c>
      <c r="D85" s="4">
        <v>330</v>
      </c>
      <c r="E85" s="5">
        <v>0</v>
      </c>
      <c r="F85" s="10" t="s">
        <v>237</v>
      </c>
      <c r="G85" s="3" t="s">
        <v>12</v>
      </c>
      <c r="I85" s="3" t="str">
        <f t="shared" si="5"/>
        <v>30842069d</v>
      </c>
      <c r="J85" s="3" t="str">
        <f t="shared" si="6"/>
        <v>30842069026 03</v>
      </c>
      <c r="L85" s="3" t="str">
        <f t="shared" si="7"/>
        <v>30842069026 03</v>
      </c>
    </row>
    <row r="86" spans="1:12" x14ac:dyDescent="0.2">
      <c r="A86" s="10" t="s">
        <v>31</v>
      </c>
      <c r="B86" s="3" t="str">
        <f>VLOOKUP(A86,Adr!A:B,2,FALSE)</f>
        <v>Slovenská asociácia kulturistiky, fitnes a silového trojboja</v>
      </c>
      <c r="C86" s="3" t="s">
        <v>1075</v>
      </c>
      <c r="D86" s="4">
        <v>330</v>
      </c>
      <c r="E86" s="5">
        <v>0</v>
      </c>
      <c r="F86" s="10" t="s">
        <v>237</v>
      </c>
      <c r="G86" s="3" t="s">
        <v>12</v>
      </c>
      <c r="I86" s="3" t="str">
        <f t="shared" si="5"/>
        <v>30842069d</v>
      </c>
      <c r="J86" s="3" t="str">
        <f t="shared" si="6"/>
        <v>30842069026 03</v>
      </c>
      <c r="L86" s="3" t="str">
        <f t="shared" si="7"/>
        <v>30842069026 03</v>
      </c>
    </row>
    <row r="87" spans="1:12" x14ac:dyDescent="0.2">
      <c r="A87" s="10" t="s">
        <v>31</v>
      </c>
      <c r="B87" s="3" t="str">
        <f>VLOOKUP(A87,Adr!A:B,2,FALSE)</f>
        <v>Slovenská asociácia kulturistiky, fitnes a silového trojboja</v>
      </c>
      <c r="C87" s="3" t="s">
        <v>1076</v>
      </c>
      <c r="D87" s="4">
        <v>500</v>
      </c>
      <c r="E87" s="5">
        <v>0</v>
      </c>
      <c r="F87" s="10" t="s">
        <v>237</v>
      </c>
      <c r="G87" s="3" t="s">
        <v>12</v>
      </c>
      <c r="I87" s="3" t="str">
        <f t="shared" si="5"/>
        <v>30842069d</v>
      </c>
      <c r="J87" s="3" t="str">
        <f t="shared" si="6"/>
        <v>30842069026 03</v>
      </c>
      <c r="L87" s="3" t="str">
        <f t="shared" si="7"/>
        <v>30842069026 03</v>
      </c>
    </row>
    <row r="88" spans="1:12" x14ac:dyDescent="0.2">
      <c r="A88" s="10" t="s">
        <v>31</v>
      </c>
      <c r="B88" s="3" t="str">
        <f>VLOOKUP(A88,Adr!A:B,2,FALSE)</f>
        <v>Slovenská asociácia kulturistiky, fitnes a silového trojboja</v>
      </c>
      <c r="C88" s="3" t="s">
        <v>1077</v>
      </c>
      <c r="D88" s="4">
        <v>330</v>
      </c>
      <c r="E88" s="5">
        <v>0</v>
      </c>
      <c r="F88" s="10" t="s">
        <v>237</v>
      </c>
      <c r="G88" s="3" t="s">
        <v>12</v>
      </c>
      <c r="I88" s="3" t="str">
        <f t="shared" si="5"/>
        <v>30842069d</v>
      </c>
      <c r="J88" s="3" t="str">
        <f t="shared" si="6"/>
        <v>30842069026 03</v>
      </c>
      <c r="L88" s="3" t="str">
        <f t="shared" si="7"/>
        <v>30842069026 03</v>
      </c>
    </row>
    <row r="89" spans="1:12" x14ac:dyDescent="0.2">
      <c r="A89" s="10" t="s">
        <v>31</v>
      </c>
      <c r="B89" s="3" t="str">
        <f>VLOOKUP(A89,Adr!A:B,2,FALSE)</f>
        <v>Slovenská asociácia kulturistiky, fitnes a silového trojboja</v>
      </c>
      <c r="C89" s="3" t="s">
        <v>1078</v>
      </c>
      <c r="D89" s="4">
        <v>330</v>
      </c>
      <c r="E89" s="5">
        <v>0</v>
      </c>
      <c r="F89" s="10" t="s">
        <v>237</v>
      </c>
      <c r="G89" s="3" t="s">
        <v>12</v>
      </c>
      <c r="I89" s="3" t="str">
        <f t="shared" si="5"/>
        <v>30842069d</v>
      </c>
      <c r="J89" s="3" t="str">
        <f t="shared" si="6"/>
        <v>30842069026 03</v>
      </c>
      <c r="L89" s="3" t="str">
        <f t="shared" si="7"/>
        <v>30842069026 03</v>
      </c>
    </row>
    <row r="90" spans="1:12" x14ac:dyDescent="0.2">
      <c r="A90" s="10" t="s">
        <v>31</v>
      </c>
      <c r="B90" s="3" t="str">
        <f>VLOOKUP(A90,Adr!A:B,2,FALSE)</f>
        <v>Slovenská asociácia kulturistiky, fitnes a silového trojboja</v>
      </c>
      <c r="C90" s="3" t="s">
        <v>1079</v>
      </c>
      <c r="D90" s="4">
        <v>330</v>
      </c>
      <c r="E90" s="5">
        <v>0</v>
      </c>
      <c r="F90" s="10" t="s">
        <v>237</v>
      </c>
      <c r="G90" s="3" t="s">
        <v>12</v>
      </c>
      <c r="I90" s="3" t="str">
        <f t="shared" si="5"/>
        <v>30842069d</v>
      </c>
      <c r="J90" s="3" t="str">
        <f t="shared" si="6"/>
        <v>30842069026 03</v>
      </c>
      <c r="L90" s="3" t="str">
        <f t="shared" si="7"/>
        <v>30842069026 03</v>
      </c>
    </row>
    <row r="91" spans="1:12" x14ac:dyDescent="0.2">
      <c r="A91" s="10" t="s">
        <v>31</v>
      </c>
      <c r="B91" s="3" t="str">
        <f>VLOOKUP(A91,Adr!A:B,2,FALSE)</f>
        <v>Slovenská asociácia kulturistiky, fitnes a silového trojboja</v>
      </c>
      <c r="C91" s="3" t="s">
        <v>1080</v>
      </c>
      <c r="D91" s="4">
        <v>500</v>
      </c>
      <c r="E91" s="5">
        <v>0</v>
      </c>
      <c r="F91" s="10" t="s">
        <v>237</v>
      </c>
      <c r="G91" s="3" t="s">
        <v>12</v>
      </c>
      <c r="I91" s="3" t="str">
        <f t="shared" si="5"/>
        <v>30842069d</v>
      </c>
      <c r="J91" s="3" t="str">
        <f t="shared" si="6"/>
        <v>30842069026 03</v>
      </c>
      <c r="L91" s="3" t="str">
        <f t="shared" si="7"/>
        <v>30842069026 03</v>
      </c>
    </row>
    <row r="92" spans="1:12" x14ac:dyDescent="0.2">
      <c r="A92" s="10" t="s">
        <v>32</v>
      </c>
      <c r="B92" s="3" t="str">
        <f>VLOOKUP(A92,Adr!A:B,2,FALSE)</f>
        <v>Slovenská asociácia motoristického športu</v>
      </c>
      <c r="C92" s="3" t="s">
        <v>900</v>
      </c>
      <c r="D92" s="4">
        <v>196846</v>
      </c>
      <c r="E92" s="5">
        <v>0</v>
      </c>
      <c r="F92" s="10" t="s">
        <v>234</v>
      </c>
      <c r="G92" s="3" t="s">
        <v>6</v>
      </c>
      <c r="H92" s="3" t="s">
        <v>1583</v>
      </c>
      <c r="I92" s="3" t="str">
        <f t="shared" si="5"/>
        <v>31824021a</v>
      </c>
      <c r="J92" s="3" t="str">
        <f t="shared" si="6"/>
        <v>31824021026 02</v>
      </c>
      <c r="K92" s="3" t="str">
        <f>LEFT(C92,FIND(" - ",C92))</f>
        <v xml:space="preserve">automobilový šport </v>
      </c>
      <c r="L92" s="3" t="str">
        <f t="shared" si="7"/>
        <v>31824021026 02B</v>
      </c>
    </row>
    <row r="93" spans="1:12" x14ac:dyDescent="0.2">
      <c r="A93" s="10" t="s">
        <v>32</v>
      </c>
      <c r="B93" s="3" t="str">
        <f>VLOOKUP(A93,Adr!A:B,2,FALSE)</f>
        <v>Slovenská asociácia motoristického športu</v>
      </c>
      <c r="C93" s="3" t="s">
        <v>1437</v>
      </c>
      <c r="D93" s="4">
        <v>0</v>
      </c>
      <c r="E93" s="5">
        <v>0</v>
      </c>
      <c r="F93" s="10" t="s">
        <v>234</v>
      </c>
      <c r="G93" s="3" t="s">
        <v>6</v>
      </c>
      <c r="H93" s="3" t="s">
        <v>1584</v>
      </c>
      <c r="I93" s="3" t="str">
        <f t="shared" si="5"/>
        <v>31824021a</v>
      </c>
      <c r="J93" s="3" t="str">
        <f t="shared" si="6"/>
        <v>31824021026 02</v>
      </c>
      <c r="K93" s="3" t="str">
        <f>LEFT(C93,FIND(" - ",C93))</f>
        <v xml:space="preserve">automobilový šport </v>
      </c>
      <c r="L93" s="3" t="str">
        <f t="shared" si="7"/>
        <v>31824021026 02K</v>
      </c>
    </row>
    <row r="94" spans="1:12" x14ac:dyDescent="0.2">
      <c r="A94" s="10" t="s">
        <v>32</v>
      </c>
      <c r="B94" s="3" t="str">
        <f>VLOOKUP(A94,Adr!A:B,2,FALSE)</f>
        <v>Slovenská asociácia motoristického športu</v>
      </c>
      <c r="C94" s="3" t="s">
        <v>1507</v>
      </c>
      <c r="D94" s="4">
        <v>15000</v>
      </c>
      <c r="E94" s="5">
        <v>0</v>
      </c>
      <c r="F94" s="10" t="s">
        <v>239</v>
      </c>
      <c r="G94" s="3" t="s">
        <v>12</v>
      </c>
      <c r="I94" s="3" t="str">
        <f t="shared" si="5"/>
        <v>31824021f</v>
      </c>
      <c r="J94" s="3" t="str">
        <f t="shared" si="6"/>
        <v>31824021026 03</v>
      </c>
      <c r="L94" s="3" t="str">
        <f t="shared" si="7"/>
        <v>31824021026 03</v>
      </c>
    </row>
    <row r="95" spans="1:12" x14ac:dyDescent="0.2">
      <c r="A95" s="10" t="s">
        <v>32</v>
      </c>
      <c r="B95" s="3" t="str">
        <f>VLOOKUP(A95,Adr!A:B,2,FALSE)</f>
        <v>Slovenská asociácia motoristického športu</v>
      </c>
      <c r="C95" s="3" t="s">
        <v>1506</v>
      </c>
      <c r="D95" s="4">
        <v>15000</v>
      </c>
      <c r="E95" s="5">
        <v>0</v>
      </c>
      <c r="F95" s="10" t="s">
        <v>239</v>
      </c>
      <c r="G95" s="3" t="s">
        <v>12</v>
      </c>
      <c r="I95" s="3" t="str">
        <f t="shared" si="5"/>
        <v>31824021f</v>
      </c>
      <c r="J95" s="3" t="str">
        <f t="shared" si="6"/>
        <v>31824021026 03</v>
      </c>
      <c r="L95" s="3" t="str">
        <f t="shared" si="7"/>
        <v>31824021026 03</v>
      </c>
    </row>
    <row r="96" spans="1:12" x14ac:dyDescent="0.2">
      <c r="A96" s="10" t="s">
        <v>32</v>
      </c>
      <c r="B96" s="3" t="str">
        <f>VLOOKUP(A96,Adr!A:B,2,FALSE)</f>
        <v>Slovenská asociácia motoristického športu</v>
      </c>
      <c r="C96" s="3" t="s">
        <v>1505</v>
      </c>
      <c r="D96" s="4">
        <v>20000</v>
      </c>
      <c r="E96" s="5">
        <v>0</v>
      </c>
      <c r="F96" s="10" t="s">
        <v>239</v>
      </c>
      <c r="G96" s="3" t="s">
        <v>12</v>
      </c>
      <c r="I96" s="3" t="str">
        <f t="shared" si="5"/>
        <v>31824021f</v>
      </c>
      <c r="J96" s="3" t="str">
        <f t="shared" si="6"/>
        <v>31824021026 03</v>
      </c>
      <c r="L96" s="3" t="str">
        <f t="shared" si="7"/>
        <v>31824021026 03</v>
      </c>
    </row>
    <row r="97" spans="1:12" x14ac:dyDescent="0.2">
      <c r="A97" s="10" t="s">
        <v>32</v>
      </c>
      <c r="B97" s="3" t="str">
        <f>VLOOKUP(A97,Adr!A:B,2,FALSE)</f>
        <v>Slovenská asociácia motoristického športu</v>
      </c>
      <c r="C97" s="3" t="s">
        <v>1508</v>
      </c>
      <c r="D97" s="4">
        <v>2340000</v>
      </c>
      <c r="E97" s="5">
        <v>0</v>
      </c>
      <c r="F97" s="10" t="s">
        <v>239</v>
      </c>
      <c r="G97" s="3" t="s">
        <v>11</v>
      </c>
      <c r="I97" s="3" t="str">
        <f t="shared" si="5"/>
        <v>31824021f</v>
      </c>
      <c r="J97" s="3" t="str">
        <f t="shared" si="6"/>
        <v>31824021026 04</v>
      </c>
      <c r="L97" s="3" t="str">
        <f t="shared" si="7"/>
        <v>31824021026 04</v>
      </c>
    </row>
    <row r="98" spans="1:12" x14ac:dyDescent="0.2">
      <c r="A98" s="10" t="s">
        <v>1021</v>
      </c>
      <c r="B98" s="3" t="str">
        <f>VLOOKUP(A98,Adr!A:B,2,FALSE)</f>
        <v>Slovenská asociácia pretláčania rukou</v>
      </c>
      <c r="C98" s="3" t="s">
        <v>1081</v>
      </c>
      <c r="D98" s="4">
        <v>250</v>
      </c>
      <c r="E98" s="5">
        <v>0</v>
      </c>
      <c r="F98" s="10" t="s">
        <v>237</v>
      </c>
      <c r="G98" s="3" t="s">
        <v>12</v>
      </c>
      <c r="I98" s="3" t="str">
        <f t="shared" si="5"/>
        <v>30811686d</v>
      </c>
      <c r="J98" s="3" t="str">
        <f t="shared" si="6"/>
        <v>30811686026 03</v>
      </c>
      <c r="L98" s="3" t="str">
        <f t="shared" si="7"/>
        <v>30811686026 03</v>
      </c>
    </row>
    <row r="99" spans="1:12" x14ac:dyDescent="0.2">
      <c r="A99" s="10" t="s">
        <v>1021</v>
      </c>
      <c r="B99" s="3" t="str">
        <f>VLOOKUP(A99,Adr!A:B,2,FALSE)</f>
        <v>Slovenská asociácia pretláčania rukou</v>
      </c>
      <c r="C99" s="3" t="s">
        <v>1082</v>
      </c>
      <c r="D99" s="4">
        <v>150</v>
      </c>
      <c r="E99" s="5">
        <v>0</v>
      </c>
      <c r="F99" s="10" t="s">
        <v>237</v>
      </c>
      <c r="G99" s="3" t="s">
        <v>12</v>
      </c>
      <c r="I99" s="3" t="str">
        <f t="shared" si="5"/>
        <v>30811686d</v>
      </c>
      <c r="J99" s="3" t="str">
        <f t="shared" si="6"/>
        <v>30811686026 03</v>
      </c>
      <c r="L99" s="3" t="str">
        <f t="shared" si="7"/>
        <v>30811686026 03</v>
      </c>
    </row>
    <row r="100" spans="1:12" x14ac:dyDescent="0.2">
      <c r="A100" s="10" t="s">
        <v>1021</v>
      </c>
      <c r="B100" s="3" t="str">
        <f>VLOOKUP(A100,Adr!A:B,2,FALSE)</f>
        <v>Slovenská asociácia pretláčania rukou</v>
      </c>
      <c r="C100" s="3" t="s">
        <v>1083</v>
      </c>
      <c r="D100" s="4">
        <v>1500</v>
      </c>
      <c r="E100" s="5">
        <v>0</v>
      </c>
      <c r="F100" s="10" t="s">
        <v>237</v>
      </c>
      <c r="G100" s="3" t="s">
        <v>12</v>
      </c>
      <c r="I100" s="3" t="str">
        <f t="shared" si="5"/>
        <v>30811686d</v>
      </c>
      <c r="J100" s="3" t="str">
        <f t="shared" si="6"/>
        <v>30811686026 03</v>
      </c>
      <c r="L100" s="3" t="str">
        <f t="shared" si="7"/>
        <v>30811686026 03</v>
      </c>
    </row>
    <row r="101" spans="1:12" x14ac:dyDescent="0.2">
      <c r="A101" s="10" t="s">
        <v>1021</v>
      </c>
      <c r="B101" s="3" t="str">
        <f>VLOOKUP(A101,Adr!A:B,2,FALSE)</f>
        <v>Slovenská asociácia pretláčania rukou</v>
      </c>
      <c r="C101" s="3" t="s">
        <v>1084</v>
      </c>
      <c r="D101" s="4">
        <v>200</v>
      </c>
      <c r="E101" s="5">
        <v>0</v>
      </c>
      <c r="F101" s="10" t="s">
        <v>237</v>
      </c>
      <c r="G101" s="3" t="s">
        <v>12</v>
      </c>
      <c r="I101" s="3" t="str">
        <f t="shared" si="5"/>
        <v>30811686d</v>
      </c>
      <c r="J101" s="3" t="str">
        <f t="shared" si="6"/>
        <v>30811686026 03</v>
      </c>
      <c r="L101" s="3" t="str">
        <f t="shared" si="7"/>
        <v>30811686026 03</v>
      </c>
    </row>
    <row r="102" spans="1:12" x14ac:dyDescent="0.2">
      <c r="A102" s="10" t="s">
        <v>1021</v>
      </c>
      <c r="B102" s="3" t="str">
        <f>VLOOKUP(A102,Adr!A:B,2,FALSE)</f>
        <v>Slovenská asociácia pretláčania rukou</v>
      </c>
      <c r="C102" s="3" t="s">
        <v>1085</v>
      </c>
      <c r="D102" s="4">
        <v>2000</v>
      </c>
      <c r="E102" s="5">
        <v>0</v>
      </c>
      <c r="F102" s="10" t="s">
        <v>237</v>
      </c>
      <c r="G102" s="3" t="s">
        <v>12</v>
      </c>
      <c r="I102" s="3" t="str">
        <f t="shared" si="5"/>
        <v>30811686d</v>
      </c>
      <c r="J102" s="3" t="str">
        <f t="shared" si="6"/>
        <v>30811686026 03</v>
      </c>
      <c r="L102" s="3" t="str">
        <f t="shared" si="7"/>
        <v>30811686026 03</v>
      </c>
    </row>
    <row r="103" spans="1:12" x14ac:dyDescent="0.2">
      <c r="A103" s="10" t="s">
        <v>1021</v>
      </c>
      <c r="B103" s="3" t="str">
        <f>VLOOKUP(A103,Adr!A:B,2,FALSE)</f>
        <v>Slovenská asociácia pretláčania rukou</v>
      </c>
      <c r="C103" s="3" t="s">
        <v>1086</v>
      </c>
      <c r="D103" s="4">
        <v>330</v>
      </c>
      <c r="E103" s="5">
        <v>0</v>
      </c>
      <c r="F103" s="10" t="s">
        <v>237</v>
      </c>
      <c r="G103" s="3" t="s">
        <v>12</v>
      </c>
      <c r="I103" s="3" t="str">
        <f t="shared" si="5"/>
        <v>30811686d</v>
      </c>
      <c r="J103" s="3" t="str">
        <f t="shared" si="6"/>
        <v>30811686026 03</v>
      </c>
      <c r="L103" s="3" t="str">
        <f t="shared" si="7"/>
        <v>30811686026 03</v>
      </c>
    </row>
    <row r="104" spans="1:12" x14ac:dyDescent="0.2">
      <c r="A104" s="10" t="s">
        <v>1021</v>
      </c>
      <c r="B104" s="3" t="str">
        <f>VLOOKUP(A104,Adr!A:B,2,FALSE)</f>
        <v>Slovenská asociácia pretláčania rukou</v>
      </c>
      <c r="C104" s="3" t="s">
        <v>1040</v>
      </c>
      <c r="D104" s="4">
        <v>67100</v>
      </c>
      <c r="E104" s="5">
        <v>0</v>
      </c>
      <c r="F104" s="10" t="s">
        <v>237</v>
      </c>
      <c r="G104" s="3" t="s">
        <v>12</v>
      </c>
      <c r="I104" s="3" t="str">
        <f t="shared" si="5"/>
        <v>30811686d</v>
      </c>
      <c r="J104" s="3" t="str">
        <f t="shared" si="6"/>
        <v>30811686026 03</v>
      </c>
      <c r="L104" s="3" t="str">
        <f t="shared" si="7"/>
        <v>30811686026 03</v>
      </c>
    </row>
    <row r="105" spans="1:12" x14ac:dyDescent="0.2">
      <c r="A105" s="10" t="s">
        <v>1022</v>
      </c>
      <c r="B105" s="3" t="str">
        <f>VLOOKUP(A105,Adr!A:B,2,FALSE)</f>
        <v>Slovenská asociácia športu na školách</v>
      </c>
      <c r="C105" s="3" t="s">
        <v>1087</v>
      </c>
      <c r="D105" s="4">
        <v>350000</v>
      </c>
      <c r="E105" s="5">
        <v>0.08</v>
      </c>
      <c r="F105" s="10" t="s">
        <v>237</v>
      </c>
      <c r="G105" s="3" t="s">
        <v>7</v>
      </c>
      <c r="I105" s="3" t="str">
        <f t="shared" si="5"/>
        <v>17325391d</v>
      </c>
      <c r="J105" s="3" t="str">
        <f t="shared" si="6"/>
        <v>17325391026 01</v>
      </c>
      <c r="L105" s="3" t="str">
        <f t="shared" si="7"/>
        <v>17325391026 01</v>
      </c>
    </row>
    <row r="106" spans="1:12" x14ac:dyDescent="0.2">
      <c r="A106" s="10" t="s">
        <v>1022</v>
      </c>
      <c r="B106" s="3" t="str">
        <f>VLOOKUP(A106,Adr!A:B,2,FALSE)</f>
        <v>Slovenská asociácia športu na školách</v>
      </c>
      <c r="C106" s="3" t="s">
        <v>1604</v>
      </c>
      <c r="D106" s="4">
        <v>5970</v>
      </c>
      <c r="E106" s="5">
        <v>0</v>
      </c>
      <c r="F106" s="10" t="s">
        <v>240</v>
      </c>
      <c r="G106" s="3" t="s">
        <v>12</v>
      </c>
      <c r="I106" s="3" t="str">
        <f t="shared" si="5"/>
        <v>17325391g</v>
      </c>
      <c r="J106" s="3" t="str">
        <f t="shared" si="6"/>
        <v>17325391026 03</v>
      </c>
      <c r="L106" s="3" t="str">
        <f t="shared" si="7"/>
        <v>17325391026 03</v>
      </c>
    </row>
    <row r="107" spans="1:12" x14ac:dyDescent="0.2">
      <c r="A107" s="10" t="s">
        <v>36</v>
      </c>
      <c r="B107" s="3" t="str">
        <f>VLOOKUP(A107,Adr!A:B,2,FALSE)</f>
        <v>Slovenská asociácia taekwondo WTF</v>
      </c>
      <c r="C107" s="3" t="s">
        <v>901</v>
      </c>
      <c r="D107" s="4">
        <v>99037</v>
      </c>
      <c r="E107" s="5">
        <v>0</v>
      </c>
      <c r="F107" s="10" t="s">
        <v>234</v>
      </c>
      <c r="G107" s="3" t="s">
        <v>6</v>
      </c>
      <c r="H107" s="3" t="s">
        <v>1583</v>
      </c>
      <c r="I107" s="3" t="str">
        <f t="shared" si="5"/>
        <v>30814910a</v>
      </c>
      <c r="J107" s="3" t="str">
        <f t="shared" si="6"/>
        <v>30814910026 02</v>
      </c>
      <c r="K107" s="3" t="str">
        <f>LEFT(C107,FIND(" - ",C107))</f>
        <v xml:space="preserve">taekwondo </v>
      </c>
      <c r="L107" s="3" t="str">
        <f t="shared" si="7"/>
        <v>30814910026 02B</v>
      </c>
    </row>
    <row r="108" spans="1:12" x14ac:dyDescent="0.2">
      <c r="A108" s="10" t="s">
        <v>36</v>
      </c>
      <c r="B108" s="3" t="str">
        <f>VLOOKUP(A108,Adr!A:B,2,FALSE)</f>
        <v>Slovenská asociácia taekwondo WTF</v>
      </c>
      <c r="C108" s="3" t="s">
        <v>1478</v>
      </c>
      <c r="D108" s="4">
        <v>0</v>
      </c>
      <c r="E108" s="5">
        <v>0</v>
      </c>
      <c r="F108" s="10" t="s">
        <v>234</v>
      </c>
      <c r="G108" s="3" t="s">
        <v>6</v>
      </c>
      <c r="H108" s="3" t="s">
        <v>1584</v>
      </c>
      <c r="I108" s="3" t="str">
        <f t="shared" si="5"/>
        <v>30814910a</v>
      </c>
      <c r="J108" s="3" t="str">
        <f t="shared" si="6"/>
        <v>30814910026 02</v>
      </c>
      <c r="K108" s="3" t="str">
        <f>LEFT(C108,FIND(" - ",C108))</f>
        <v xml:space="preserve">taekwondo </v>
      </c>
      <c r="L108" s="3" t="str">
        <f t="shared" si="7"/>
        <v>30814910026 02K</v>
      </c>
    </row>
    <row r="109" spans="1:12" x14ac:dyDescent="0.2">
      <c r="A109" s="10" t="s">
        <v>36</v>
      </c>
      <c r="B109" s="3" t="str">
        <f>VLOOKUP(A109,Adr!A:B,2,FALSE)</f>
        <v>Slovenská asociácia taekwondo WTF</v>
      </c>
      <c r="C109" s="3" t="s">
        <v>731</v>
      </c>
      <c r="D109" s="4">
        <v>10000</v>
      </c>
      <c r="E109" s="5">
        <v>0</v>
      </c>
      <c r="F109" s="10" t="s">
        <v>235</v>
      </c>
      <c r="G109" s="3" t="s">
        <v>12</v>
      </c>
      <c r="I109" s="3" t="str">
        <f t="shared" si="5"/>
        <v>30814910b</v>
      </c>
      <c r="J109" s="3" t="str">
        <f t="shared" si="6"/>
        <v>30814910026 03</v>
      </c>
      <c r="L109" s="3" t="str">
        <f t="shared" si="7"/>
        <v>30814910026 03</v>
      </c>
    </row>
    <row r="110" spans="1:12" x14ac:dyDescent="0.2">
      <c r="A110" s="10" t="s">
        <v>36</v>
      </c>
      <c r="B110" s="3" t="str">
        <f>VLOOKUP(A110,Adr!A:B,2,FALSE)</f>
        <v>Slovenská asociácia taekwondo WTF</v>
      </c>
      <c r="C110" s="3" t="s">
        <v>732</v>
      </c>
      <c r="D110" s="4">
        <v>5000</v>
      </c>
      <c r="E110" s="5">
        <v>0</v>
      </c>
      <c r="F110" s="10" t="s">
        <v>235</v>
      </c>
      <c r="G110" s="3" t="s">
        <v>12</v>
      </c>
      <c r="I110" s="3" t="str">
        <f t="shared" si="5"/>
        <v>30814910b</v>
      </c>
      <c r="J110" s="3" t="str">
        <f t="shared" si="6"/>
        <v>30814910026 03</v>
      </c>
      <c r="L110" s="3" t="str">
        <f t="shared" si="7"/>
        <v>30814910026 03</v>
      </c>
    </row>
    <row r="111" spans="1:12" x14ac:dyDescent="0.2">
      <c r="A111" s="10" t="s">
        <v>36</v>
      </c>
      <c r="B111" s="3" t="str">
        <f>VLOOKUP(A111,Adr!A:B,2,FALSE)</f>
        <v>Slovenská asociácia taekwondo WTF</v>
      </c>
      <c r="C111" s="3" t="s">
        <v>733</v>
      </c>
      <c r="D111" s="4">
        <v>15000</v>
      </c>
      <c r="E111" s="5">
        <v>0</v>
      </c>
      <c r="F111" s="10" t="s">
        <v>235</v>
      </c>
      <c r="G111" s="3" t="s">
        <v>12</v>
      </c>
      <c r="I111" s="3" t="str">
        <f t="shared" si="5"/>
        <v>30814910b</v>
      </c>
      <c r="J111" s="3" t="str">
        <f t="shared" si="6"/>
        <v>30814910026 03</v>
      </c>
      <c r="L111" s="3" t="str">
        <f t="shared" si="7"/>
        <v>30814910026 03</v>
      </c>
    </row>
    <row r="112" spans="1:12" x14ac:dyDescent="0.2">
      <c r="A112" s="10" t="s">
        <v>36</v>
      </c>
      <c r="B112" s="3" t="str">
        <f>VLOOKUP(A112,Adr!A:B,2,FALSE)</f>
        <v>Slovenská asociácia taekwondo WTF</v>
      </c>
      <c r="C112" s="3" t="s">
        <v>1088</v>
      </c>
      <c r="D112" s="4">
        <v>200</v>
      </c>
      <c r="E112" s="5">
        <v>0</v>
      </c>
      <c r="F112" s="10" t="s">
        <v>237</v>
      </c>
      <c r="G112" s="3" t="s">
        <v>12</v>
      </c>
      <c r="I112" s="3" t="str">
        <f t="shared" si="5"/>
        <v>30814910d</v>
      </c>
      <c r="J112" s="3" t="str">
        <f t="shared" si="6"/>
        <v>30814910026 03</v>
      </c>
      <c r="L112" s="3" t="str">
        <f t="shared" si="7"/>
        <v>30814910026 03</v>
      </c>
    </row>
    <row r="113" spans="1:12" x14ac:dyDescent="0.2">
      <c r="A113" s="10" t="s">
        <v>36</v>
      </c>
      <c r="B113" s="3" t="str">
        <f>VLOOKUP(A113,Adr!A:B,2,FALSE)</f>
        <v>Slovenská asociácia taekwondo WTF</v>
      </c>
      <c r="C113" s="3" t="s">
        <v>1089</v>
      </c>
      <c r="D113" s="4">
        <v>330</v>
      </c>
      <c r="E113" s="5">
        <v>0</v>
      </c>
      <c r="F113" s="10" t="s">
        <v>237</v>
      </c>
      <c r="G113" s="3" t="s">
        <v>12</v>
      </c>
      <c r="I113" s="3" t="str">
        <f t="shared" si="5"/>
        <v>30814910d</v>
      </c>
      <c r="J113" s="3" t="str">
        <f t="shared" si="6"/>
        <v>30814910026 03</v>
      </c>
      <c r="L113" s="3" t="str">
        <f t="shared" si="7"/>
        <v>30814910026 03</v>
      </c>
    </row>
    <row r="114" spans="1:12" x14ac:dyDescent="0.2">
      <c r="A114" s="10" t="s">
        <v>1023</v>
      </c>
      <c r="B114" s="3" t="str">
        <f>VLOOKUP(A114,Adr!A:B,2,FALSE)</f>
        <v>Slovenská asociácia univerzitného športu</v>
      </c>
      <c r="C114" s="3" t="s">
        <v>1090</v>
      </c>
      <c r="D114" s="4">
        <v>350000</v>
      </c>
      <c r="E114" s="5">
        <v>0</v>
      </c>
      <c r="F114" s="10" t="s">
        <v>237</v>
      </c>
      <c r="G114" s="3" t="s">
        <v>7</v>
      </c>
      <c r="I114" s="3" t="str">
        <f t="shared" si="5"/>
        <v>17316731d</v>
      </c>
      <c r="J114" s="3" t="str">
        <f t="shared" si="6"/>
        <v>17316731026 01</v>
      </c>
      <c r="L114" s="3" t="str">
        <f t="shared" si="7"/>
        <v>17316731026 01</v>
      </c>
    </row>
    <row r="115" spans="1:12" x14ac:dyDescent="0.2">
      <c r="A115" s="10" t="s">
        <v>1023</v>
      </c>
      <c r="B115" s="3" t="str">
        <f>VLOOKUP(A115,Adr!A:B,2,FALSE)</f>
        <v>Slovenská asociácia univerzitného športu</v>
      </c>
      <c r="C115" s="3" t="s">
        <v>1605</v>
      </c>
      <c r="D115" s="4">
        <v>7000</v>
      </c>
      <c r="E115" s="5">
        <v>0</v>
      </c>
      <c r="F115" s="10" t="s">
        <v>240</v>
      </c>
      <c r="G115" s="3" t="s">
        <v>12</v>
      </c>
      <c r="I115" s="3" t="str">
        <f t="shared" si="5"/>
        <v>17316731g</v>
      </c>
      <c r="J115" s="3" t="str">
        <f t="shared" si="6"/>
        <v>17316731026 03</v>
      </c>
      <c r="L115" s="3" t="str">
        <f t="shared" si="7"/>
        <v>17316731026 03</v>
      </c>
    </row>
    <row r="116" spans="1:12" x14ac:dyDescent="0.2">
      <c r="A116" s="10" t="s">
        <v>1023</v>
      </c>
      <c r="B116" s="3" t="str">
        <f>VLOOKUP(A116,Adr!A:B,2,FALSE)</f>
        <v>Slovenská asociácia univerzitného športu</v>
      </c>
      <c r="C116" s="3" t="s">
        <v>1606</v>
      </c>
      <c r="D116" s="4">
        <v>5000</v>
      </c>
      <c r="E116" s="5">
        <v>0</v>
      </c>
      <c r="F116" s="10" t="s">
        <v>240</v>
      </c>
      <c r="G116" s="3" t="s">
        <v>12</v>
      </c>
      <c r="I116" s="3" t="str">
        <f t="shared" si="5"/>
        <v>17316731g</v>
      </c>
      <c r="J116" s="3" t="str">
        <f t="shared" si="6"/>
        <v>17316731026 03</v>
      </c>
      <c r="L116" s="3" t="str">
        <f t="shared" si="7"/>
        <v>17316731026 03</v>
      </c>
    </row>
    <row r="117" spans="1:12" x14ac:dyDescent="0.2">
      <c r="A117" s="10" t="s">
        <v>1023</v>
      </c>
      <c r="B117" s="3" t="str">
        <f>VLOOKUP(A117,Adr!A:B,2,FALSE)</f>
        <v>Slovenská asociácia univerzitného športu</v>
      </c>
      <c r="C117" s="3" t="s">
        <v>1607</v>
      </c>
      <c r="D117" s="4">
        <v>5000</v>
      </c>
      <c r="E117" s="5">
        <v>0</v>
      </c>
      <c r="F117" s="10" t="s">
        <v>240</v>
      </c>
      <c r="G117" s="3" t="s">
        <v>12</v>
      </c>
      <c r="I117" s="3" t="str">
        <f t="shared" si="5"/>
        <v>17316731g</v>
      </c>
      <c r="J117" s="3" t="str">
        <f t="shared" si="6"/>
        <v>17316731026 03</v>
      </c>
      <c r="L117" s="3" t="str">
        <f t="shared" si="7"/>
        <v>17316731026 03</v>
      </c>
    </row>
    <row r="118" spans="1:12" x14ac:dyDescent="0.2">
      <c r="A118" s="10" t="s">
        <v>39</v>
      </c>
      <c r="B118" s="3" t="str">
        <f>VLOOKUP(A118,Adr!A:B,2,FALSE)</f>
        <v>Slovenská baseballová federácia</v>
      </c>
      <c r="C118" s="3" t="s">
        <v>902</v>
      </c>
      <c r="D118" s="4">
        <v>102995</v>
      </c>
      <c r="E118" s="5">
        <v>0</v>
      </c>
      <c r="F118" s="10" t="s">
        <v>234</v>
      </c>
      <c r="G118" s="3" t="s">
        <v>6</v>
      </c>
      <c r="H118" s="3" t="s">
        <v>1583</v>
      </c>
      <c r="I118" s="3" t="str">
        <f t="shared" si="5"/>
        <v>30844568a</v>
      </c>
      <c r="J118" s="3" t="str">
        <f t="shared" si="6"/>
        <v>30844568026 02</v>
      </c>
      <c r="K118" s="3" t="str">
        <f>LEFT(C118,FIND(" - ",C118))</f>
        <v xml:space="preserve">basebal </v>
      </c>
      <c r="L118" s="3" t="str">
        <f t="shared" si="7"/>
        <v>30844568026 02B</v>
      </c>
    </row>
    <row r="119" spans="1:12" x14ac:dyDescent="0.2">
      <c r="A119" s="10" t="s">
        <v>39</v>
      </c>
      <c r="B119" s="3" t="str">
        <f>VLOOKUP(A119,Adr!A:B,2,FALSE)</f>
        <v>Slovenská baseballová federácia</v>
      </c>
      <c r="C119" s="3" t="s">
        <v>1438</v>
      </c>
      <c r="D119" s="4">
        <v>0</v>
      </c>
      <c r="E119" s="5">
        <v>0</v>
      </c>
      <c r="F119" s="10" t="s">
        <v>234</v>
      </c>
      <c r="G119" s="3" t="s">
        <v>6</v>
      </c>
      <c r="H119" s="3" t="s">
        <v>1584</v>
      </c>
      <c r="I119" s="3" t="str">
        <f t="shared" si="5"/>
        <v>30844568a</v>
      </c>
      <c r="J119" s="3" t="str">
        <f t="shared" si="6"/>
        <v>30844568026 02</v>
      </c>
      <c r="K119" s="3" t="str">
        <f>LEFT(C119,FIND(" - ",C119))</f>
        <v xml:space="preserve">basebal </v>
      </c>
      <c r="L119" s="3" t="str">
        <f t="shared" si="7"/>
        <v>30844568026 02K</v>
      </c>
    </row>
    <row r="120" spans="1:12" x14ac:dyDescent="0.2">
      <c r="A120" s="10" t="s">
        <v>41</v>
      </c>
      <c r="B120" s="3" t="str">
        <f>VLOOKUP(A120,Adr!A:B,2,FALSE)</f>
        <v>Slovenská basketbalová asociácia</v>
      </c>
      <c r="C120" s="3" t="s">
        <v>903</v>
      </c>
      <c r="D120" s="4">
        <v>908360</v>
      </c>
      <c r="E120" s="5">
        <v>0</v>
      </c>
      <c r="F120" s="10" t="s">
        <v>234</v>
      </c>
      <c r="G120" s="3" t="s">
        <v>6</v>
      </c>
      <c r="H120" s="3" t="s">
        <v>1583</v>
      </c>
      <c r="I120" s="3" t="str">
        <f t="shared" si="5"/>
        <v>17315166a</v>
      </c>
      <c r="J120" s="3" t="str">
        <f t="shared" si="6"/>
        <v>17315166026 02</v>
      </c>
      <c r="K120" s="3" t="str">
        <f>LEFT(C120,FIND(" - ",C120))</f>
        <v xml:space="preserve">basketbal </v>
      </c>
      <c r="L120" s="3" t="str">
        <f t="shared" si="7"/>
        <v>17315166026 02B</v>
      </c>
    </row>
    <row r="121" spans="1:12" x14ac:dyDescent="0.2">
      <c r="A121" s="10" t="s">
        <v>41</v>
      </c>
      <c r="B121" s="3" t="str">
        <f>VLOOKUP(A121,Adr!A:B,2,FALSE)</f>
        <v>Slovenská basketbalová asociácia</v>
      </c>
      <c r="C121" s="3" t="s">
        <v>1439</v>
      </c>
      <c r="D121" s="4">
        <v>0</v>
      </c>
      <c r="E121" s="5">
        <v>0</v>
      </c>
      <c r="F121" s="10" t="s">
        <v>234</v>
      </c>
      <c r="G121" s="3" t="s">
        <v>6</v>
      </c>
      <c r="H121" s="3" t="s">
        <v>1584</v>
      </c>
      <c r="I121" s="3" t="str">
        <f t="shared" si="5"/>
        <v>17315166a</v>
      </c>
      <c r="J121" s="3" t="str">
        <f t="shared" si="6"/>
        <v>17315166026 02</v>
      </c>
      <c r="K121" s="3" t="str">
        <f>LEFT(C121,FIND(" - ",C121))</f>
        <v xml:space="preserve">basketbal </v>
      </c>
      <c r="L121" s="3" t="str">
        <f t="shared" si="7"/>
        <v>17315166026 02K</v>
      </c>
    </row>
    <row r="122" spans="1:12" x14ac:dyDescent="0.2">
      <c r="A122" s="10" t="s">
        <v>41</v>
      </c>
      <c r="B122" s="3" t="str">
        <f>VLOOKUP(A122,Adr!A:B,2,FALSE)</f>
        <v>Slovenská basketbalová asociácia</v>
      </c>
      <c r="C122" s="3" t="s">
        <v>1509</v>
      </c>
      <c r="D122" s="4">
        <v>65000</v>
      </c>
      <c r="E122" s="5">
        <v>0</v>
      </c>
      <c r="F122" s="10" t="s">
        <v>239</v>
      </c>
      <c r="G122" s="3" t="s">
        <v>12</v>
      </c>
      <c r="I122" s="3" t="str">
        <f t="shared" si="5"/>
        <v>17315166f</v>
      </c>
      <c r="J122" s="3" t="str">
        <f t="shared" si="6"/>
        <v>17315166026 03</v>
      </c>
      <c r="L122" s="3" t="str">
        <f t="shared" si="7"/>
        <v>17315166026 03</v>
      </c>
    </row>
    <row r="123" spans="1:12" x14ac:dyDescent="0.2">
      <c r="A123" s="10" t="s">
        <v>44</v>
      </c>
      <c r="B123" s="3" t="str">
        <f>VLOOKUP(A123,Adr!A:B,2,FALSE)</f>
        <v>Slovenská boxerská federácia</v>
      </c>
      <c r="C123" s="3" t="s">
        <v>904</v>
      </c>
      <c r="D123" s="4">
        <v>133476</v>
      </c>
      <c r="E123" s="5">
        <v>0</v>
      </c>
      <c r="F123" s="10" t="s">
        <v>234</v>
      </c>
      <c r="G123" s="3" t="s">
        <v>6</v>
      </c>
      <c r="H123" s="3" t="s">
        <v>1583</v>
      </c>
      <c r="I123" s="3" t="str">
        <f t="shared" si="5"/>
        <v>31744621a</v>
      </c>
      <c r="J123" s="3" t="str">
        <f t="shared" si="6"/>
        <v>31744621026 02</v>
      </c>
      <c r="K123" s="3" t="str">
        <f>LEFT(C123,FIND(" - ",C123))</f>
        <v xml:space="preserve">box </v>
      </c>
      <c r="L123" s="3" t="str">
        <f t="shared" si="7"/>
        <v>31744621026 02B</v>
      </c>
    </row>
    <row r="124" spans="1:12" x14ac:dyDescent="0.2">
      <c r="A124" s="10" t="s">
        <v>44</v>
      </c>
      <c r="B124" s="3" t="str">
        <f>VLOOKUP(A124,Adr!A:B,2,FALSE)</f>
        <v>Slovenská boxerská federácia</v>
      </c>
      <c r="C124" s="3" t="s">
        <v>1445</v>
      </c>
      <c r="D124" s="4">
        <v>0</v>
      </c>
      <c r="E124" s="5">
        <v>0</v>
      </c>
      <c r="F124" s="10" t="s">
        <v>234</v>
      </c>
      <c r="G124" s="3" t="s">
        <v>6</v>
      </c>
      <c r="H124" s="3" t="s">
        <v>1584</v>
      </c>
      <c r="I124" s="3" t="str">
        <f t="shared" si="5"/>
        <v>31744621a</v>
      </c>
      <c r="J124" s="3" t="str">
        <f t="shared" si="6"/>
        <v>31744621026 02</v>
      </c>
      <c r="K124" s="3" t="str">
        <f>LEFT(C124,FIND(" - ",C124))</f>
        <v xml:space="preserve">box </v>
      </c>
      <c r="L124" s="3" t="str">
        <f t="shared" si="7"/>
        <v>31744621026 02K</v>
      </c>
    </row>
    <row r="125" spans="1:12" x14ac:dyDescent="0.2">
      <c r="A125" s="10" t="s">
        <v>44</v>
      </c>
      <c r="B125" s="3" t="str">
        <f>VLOOKUP(A125,Adr!A:B,2,FALSE)</f>
        <v>Slovenská boxerská federácia</v>
      </c>
      <c r="C125" s="3" t="s">
        <v>734</v>
      </c>
      <c r="D125" s="4">
        <v>10000</v>
      </c>
      <c r="E125" s="5">
        <v>0</v>
      </c>
      <c r="F125" s="10" t="s">
        <v>235</v>
      </c>
      <c r="G125" s="3" t="s">
        <v>12</v>
      </c>
      <c r="I125" s="3" t="str">
        <f t="shared" si="5"/>
        <v>31744621b</v>
      </c>
      <c r="J125" s="3" t="str">
        <f t="shared" si="6"/>
        <v>31744621026 03</v>
      </c>
      <c r="L125" s="3" t="str">
        <f t="shared" si="7"/>
        <v>31744621026 03</v>
      </c>
    </row>
    <row r="126" spans="1:12" x14ac:dyDescent="0.2">
      <c r="A126" s="10" t="s">
        <v>44</v>
      </c>
      <c r="B126" s="3" t="str">
        <f>VLOOKUP(A126,Adr!A:B,2,FALSE)</f>
        <v>Slovenská boxerská federácia</v>
      </c>
      <c r="C126" s="3" t="s">
        <v>735</v>
      </c>
      <c r="D126" s="4">
        <v>5000</v>
      </c>
      <c r="E126" s="5">
        <v>0</v>
      </c>
      <c r="F126" s="10" t="s">
        <v>235</v>
      </c>
      <c r="G126" s="3" t="s">
        <v>12</v>
      </c>
      <c r="I126" s="3" t="str">
        <f t="shared" si="5"/>
        <v>31744621b</v>
      </c>
      <c r="J126" s="3" t="str">
        <f t="shared" si="6"/>
        <v>31744621026 03</v>
      </c>
      <c r="L126" s="3" t="str">
        <f t="shared" si="7"/>
        <v>31744621026 03</v>
      </c>
    </row>
    <row r="127" spans="1:12" x14ac:dyDescent="0.2">
      <c r="A127" s="10" t="s">
        <v>44</v>
      </c>
      <c r="B127" s="3" t="str">
        <f>VLOOKUP(A127,Adr!A:B,2,FALSE)</f>
        <v>Slovenská boxerská federácia</v>
      </c>
      <c r="C127" s="3" t="s">
        <v>736</v>
      </c>
      <c r="D127" s="4">
        <v>5000</v>
      </c>
      <c r="E127" s="5">
        <v>0</v>
      </c>
      <c r="F127" s="10" t="s">
        <v>235</v>
      </c>
      <c r="G127" s="3" t="s">
        <v>12</v>
      </c>
      <c r="I127" s="3" t="str">
        <f t="shared" si="5"/>
        <v>31744621b</v>
      </c>
      <c r="J127" s="3" t="str">
        <f t="shared" si="6"/>
        <v>31744621026 03</v>
      </c>
      <c r="L127" s="3" t="str">
        <f t="shared" si="7"/>
        <v>31744621026 03</v>
      </c>
    </row>
    <row r="128" spans="1:12" x14ac:dyDescent="0.2">
      <c r="A128" s="10" t="s">
        <v>44</v>
      </c>
      <c r="B128" s="3" t="str">
        <f>VLOOKUP(A128,Adr!A:B,2,FALSE)</f>
        <v>Slovenská boxerská federácia</v>
      </c>
      <c r="C128" s="3" t="s">
        <v>737</v>
      </c>
      <c r="D128" s="4">
        <v>10000</v>
      </c>
      <c r="E128" s="5">
        <v>0</v>
      </c>
      <c r="F128" s="10" t="s">
        <v>235</v>
      </c>
      <c r="G128" s="3" t="s">
        <v>12</v>
      </c>
      <c r="I128" s="3" t="str">
        <f t="shared" si="5"/>
        <v>31744621b</v>
      </c>
      <c r="J128" s="3" t="str">
        <f t="shared" si="6"/>
        <v>31744621026 03</v>
      </c>
      <c r="L128" s="3" t="str">
        <f t="shared" si="7"/>
        <v>31744621026 03</v>
      </c>
    </row>
    <row r="129" spans="1:12" x14ac:dyDescent="0.2">
      <c r="A129" s="10" t="s">
        <v>44</v>
      </c>
      <c r="B129" s="3" t="str">
        <f>VLOOKUP(A129,Adr!A:B,2,FALSE)</f>
        <v>Slovenská boxerská federácia</v>
      </c>
      <c r="C129" s="3" t="s">
        <v>738</v>
      </c>
      <c r="D129" s="4">
        <v>5000</v>
      </c>
      <c r="E129" s="5">
        <v>0</v>
      </c>
      <c r="F129" s="10" t="s">
        <v>235</v>
      </c>
      <c r="G129" s="3" t="s">
        <v>12</v>
      </c>
      <c r="I129" s="3" t="str">
        <f t="shared" si="5"/>
        <v>31744621b</v>
      </c>
      <c r="J129" s="3" t="str">
        <f t="shared" si="6"/>
        <v>31744621026 03</v>
      </c>
      <c r="L129" s="3" t="str">
        <f t="shared" si="7"/>
        <v>31744621026 03</v>
      </c>
    </row>
    <row r="130" spans="1:12" x14ac:dyDescent="0.2">
      <c r="A130" s="10" t="s">
        <v>44</v>
      </c>
      <c r="B130" s="3" t="str">
        <f>VLOOKUP(A130,Adr!A:B,2,FALSE)</f>
        <v>Slovenská boxerská federácia</v>
      </c>
      <c r="C130" s="3" t="s">
        <v>739</v>
      </c>
      <c r="D130" s="4">
        <v>20000</v>
      </c>
      <c r="E130" s="5">
        <v>0</v>
      </c>
      <c r="F130" s="10" t="s">
        <v>235</v>
      </c>
      <c r="G130" s="3" t="s">
        <v>12</v>
      </c>
      <c r="I130" s="3" t="str">
        <f t="shared" ref="I130:I193" si="8">A130&amp;F130</f>
        <v>31744621b</v>
      </c>
      <c r="J130" s="3" t="str">
        <f t="shared" ref="J130:J193" si="9">A130&amp;G130</f>
        <v>31744621026 03</v>
      </c>
      <c r="L130" s="3" t="str">
        <f t="shared" ref="L130:L193" si="10">A130&amp;G130&amp;H130</f>
        <v>31744621026 03</v>
      </c>
    </row>
    <row r="131" spans="1:12" x14ac:dyDescent="0.2">
      <c r="A131" s="10" t="s">
        <v>1024</v>
      </c>
      <c r="B131" s="3" t="str">
        <f>VLOOKUP(A131,Adr!A:B,2,FALSE)</f>
        <v>Slovenská federácia karate a bojových umení</v>
      </c>
      <c r="C131" s="3" t="s">
        <v>1091</v>
      </c>
      <c r="D131" s="4">
        <v>2000</v>
      </c>
      <c r="E131" s="5">
        <v>0</v>
      </c>
      <c r="F131" s="10" t="s">
        <v>237</v>
      </c>
      <c r="G131" s="3" t="s">
        <v>12</v>
      </c>
      <c r="I131" s="3" t="str">
        <f t="shared" si="8"/>
        <v>34003975d</v>
      </c>
      <c r="J131" s="3" t="str">
        <f t="shared" si="9"/>
        <v>34003975026 03</v>
      </c>
      <c r="L131" s="3" t="str">
        <f t="shared" si="10"/>
        <v>34003975026 03</v>
      </c>
    </row>
    <row r="132" spans="1:12" x14ac:dyDescent="0.2">
      <c r="A132" s="10" t="s">
        <v>1024</v>
      </c>
      <c r="B132" s="3" t="str">
        <f>VLOOKUP(A132,Adr!A:B,2,FALSE)</f>
        <v>Slovenská federácia karate a bojových umení</v>
      </c>
      <c r="C132" s="3" t="s">
        <v>1092</v>
      </c>
      <c r="D132" s="4">
        <v>250</v>
      </c>
      <c r="E132" s="5">
        <v>0</v>
      </c>
      <c r="F132" s="10" t="s">
        <v>237</v>
      </c>
      <c r="G132" s="3" t="s">
        <v>12</v>
      </c>
      <c r="I132" s="3" t="str">
        <f t="shared" si="8"/>
        <v>34003975d</v>
      </c>
      <c r="J132" s="3" t="str">
        <f t="shared" si="9"/>
        <v>34003975026 03</v>
      </c>
      <c r="L132" s="3" t="str">
        <f t="shared" si="10"/>
        <v>34003975026 03</v>
      </c>
    </row>
    <row r="133" spans="1:12" x14ac:dyDescent="0.2">
      <c r="A133" s="10" t="s">
        <v>1024</v>
      </c>
      <c r="B133" s="3" t="str">
        <f>VLOOKUP(A133,Adr!A:B,2,FALSE)</f>
        <v>Slovenská federácia karate a bojových umení</v>
      </c>
      <c r="C133" s="3" t="s">
        <v>1093</v>
      </c>
      <c r="D133" s="4">
        <v>1500</v>
      </c>
      <c r="E133" s="5">
        <v>0</v>
      </c>
      <c r="F133" s="10" t="s">
        <v>237</v>
      </c>
      <c r="G133" s="3" t="s">
        <v>12</v>
      </c>
      <c r="I133" s="3" t="str">
        <f t="shared" si="8"/>
        <v>34003975d</v>
      </c>
      <c r="J133" s="3" t="str">
        <f t="shared" si="9"/>
        <v>34003975026 03</v>
      </c>
      <c r="L133" s="3" t="str">
        <f t="shared" si="10"/>
        <v>34003975026 03</v>
      </c>
    </row>
    <row r="134" spans="1:12" x14ac:dyDescent="0.2">
      <c r="A134" s="10" t="s">
        <v>1024</v>
      </c>
      <c r="B134" s="3" t="str">
        <f>VLOOKUP(A134,Adr!A:B,2,FALSE)</f>
        <v>Slovenská federácia karate a bojových umení</v>
      </c>
      <c r="C134" s="3" t="s">
        <v>1094</v>
      </c>
      <c r="D134" s="4">
        <v>2000</v>
      </c>
      <c r="E134" s="5">
        <v>0</v>
      </c>
      <c r="F134" s="10" t="s">
        <v>237</v>
      </c>
      <c r="G134" s="3" t="s">
        <v>12</v>
      </c>
      <c r="I134" s="3" t="str">
        <f t="shared" si="8"/>
        <v>34003975d</v>
      </c>
      <c r="J134" s="3" t="str">
        <f t="shared" si="9"/>
        <v>34003975026 03</v>
      </c>
      <c r="L134" s="3" t="str">
        <f t="shared" si="10"/>
        <v>34003975026 03</v>
      </c>
    </row>
    <row r="135" spans="1:12" x14ac:dyDescent="0.2">
      <c r="A135" s="10" t="s">
        <v>1024</v>
      </c>
      <c r="B135" s="3" t="str">
        <f>VLOOKUP(A135,Adr!A:B,2,FALSE)</f>
        <v>Slovenská federácia karate a bojových umení</v>
      </c>
      <c r="C135" s="3" t="s">
        <v>1095</v>
      </c>
      <c r="D135" s="4">
        <v>1500</v>
      </c>
      <c r="E135" s="5">
        <v>0</v>
      </c>
      <c r="F135" s="10" t="s">
        <v>237</v>
      </c>
      <c r="G135" s="3" t="s">
        <v>12</v>
      </c>
      <c r="I135" s="3" t="str">
        <f t="shared" si="8"/>
        <v>34003975d</v>
      </c>
      <c r="J135" s="3" t="str">
        <f t="shared" si="9"/>
        <v>34003975026 03</v>
      </c>
      <c r="L135" s="3" t="str">
        <f t="shared" si="10"/>
        <v>34003975026 03</v>
      </c>
    </row>
    <row r="136" spans="1:12" x14ac:dyDescent="0.2">
      <c r="A136" s="10" t="s">
        <v>1024</v>
      </c>
      <c r="B136" s="3" t="str">
        <f>VLOOKUP(A136,Adr!A:B,2,FALSE)</f>
        <v>Slovenská federácia karate a bojových umení</v>
      </c>
      <c r="C136" s="3" t="s">
        <v>1096</v>
      </c>
      <c r="D136" s="4">
        <v>500</v>
      </c>
      <c r="E136" s="5">
        <v>0</v>
      </c>
      <c r="F136" s="10" t="s">
        <v>237</v>
      </c>
      <c r="G136" s="3" t="s">
        <v>12</v>
      </c>
      <c r="I136" s="3" t="str">
        <f t="shared" si="8"/>
        <v>34003975d</v>
      </c>
      <c r="J136" s="3" t="str">
        <f t="shared" si="9"/>
        <v>34003975026 03</v>
      </c>
      <c r="L136" s="3" t="str">
        <f t="shared" si="10"/>
        <v>34003975026 03</v>
      </c>
    </row>
    <row r="137" spans="1:12" x14ac:dyDescent="0.2">
      <c r="A137" s="10" t="s">
        <v>1024</v>
      </c>
      <c r="B137" s="3" t="str">
        <f>VLOOKUP(A137,Adr!A:B,2,FALSE)</f>
        <v>Slovenská federácia karate a bojových umení</v>
      </c>
      <c r="C137" s="3" t="s">
        <v>1097</v>
      </c>
      <c r="D137" s="4">
        <v>1000</v>
      </c>
      <c r="E137" s="5">
        <v>0</v>
      </c>
      <c r="F137" s="10" t="s">
        <v>237</v>
      </c>
      <c r="G137" s="3" t="s">
        <v>12</v>
      </c>
      <c r="I137" s="3" t="str">
        <f t="shared" si="8"/>
        <v>34003975d</v>
      </c>
      <c r="J137" s="3" t="str">
        <f t="shared" si="9"/>
        <v>34003975026 03</v>
      </c>
      <c r="L137" s="3" t="str">
        <f t="shared" si="10"/>
        <v>34003975026 03</v>
      </c>
    </row>
    <row r="138" spans="1:12" x14ac:dyDescent="0.2">
      <c r="A138" s="10" t="s">
        <v>1024</v>
      </c>
      <c r="B138" s="3" t="str">
        <f>VLOOKUP(A138,Adr!A:B,2,FALSE)</f>
        <v>Slovenská federácia karate a bojových umení</v>
      </c>
      <c r="C138" s="3" t="s">
        <v>1098</v>
      </c>
      <c r="D138" s="4">
        <v>150</v>
      </c>
      <c r="E138" s="5">
        <v>0</v>
      </c>
      <c r="F138" s="10" t="s">
        <v>237</v>
      </c>
      <c r="G138" s="3" t="s">
        <v>12</v>
      </c>
      <c r="I138" s="3" t="str">
        <f t="shared" si="8"/>
        <v>34003975d</v>
      </c>
      <c r="J138" s="3" t="str">
        <f t="shared" si="9"/>
        <v>34003975026 03</v>
      </c>
      <c r="L138" s="3" t="str">
        <f t="shared" si="10"/>
        <v>34003975026 03</v>
      </c>
    </row>
    <row r="139" spans="1:12" x14ac:dyDescent="0.2">
      <c r="A139" s="10" t="s">
        <v>1024</v>
      </c>
      <c r="B139" s="3" t="str">
        <f>VLOOKUP(A139,Adr!A:B,2,FALSE)</f>
        <v>Slovenská federácia karate a bojových umení</v>
      </c>
      <c r="C139" s="3" t="s">
        <v>1099</v>
      </c>
      <c r="D139" s="4">
        <v>100</v>
      </c>
      <c r="E139" s="5">
        <v>0</v>
      </c>
      <c r="F139" s="10" t="s">
        <v>237</v>
      </c>
      <c r="G139" s="3" t="s">
        <v>12</v>
      </c>
      <c r="I139" s="3" t="str">
        <f t="shared" si="8"/>
        <v>34003975d</v>
      </c>
      <c r="J139" s="3" t="str">
        <f t="shared" si="9"/>
        <v>34003975026 03</v>
      </c>
      <c r="L139" s="3" t="str">
        <f t="shared" si="10"/>
        <v>34003975026 03</v>
      </c>
    </row>
    <row r="140" spans="1:12" x14ac:dyDescent="0.2">
      <c r="A140" s="10" t="s">
        <v>1024</v>
      </c>
      <c r="B140" s="3" t="str">
        <f>VLOOKUP(A140,Adr!A:B,2,FALSE)</f>
        <v>Slovenská federácia karate a bojových umení</v>
      </c>
      <c r="C140" s="3" t="s">
        <v>1100</v>
      </c>
      <c r="D140" s="4">
        <v>1000</v>
      </c>
      <c r="E140" s="5">
        <v>0</v>
      </c>
      <c r="F140" s="10" t="s">
        <v>237</v>
      </c>
      <c r="G140" s="3" t="s">
        <v>12</v>
      </c>
      <c r="I140" s="3" t="str">
        <f t="shared" si="8"/>
        <v>34003975d</v>
      </c>
      <c r="J140" s="3" t="str">
        <f t="shared" si="9"/>
        <v>34003975026 03</v>
      </c>
      <c r="L140" s="3" t="str">
        <f t="shared" si="10"/>
        <v>34003975026 03</v>
      </c>
    </row>
    <row r="141" spans="1:12" x14ac:dyDescent="0.2">
      <c r="A141" s="10" t="s">
        <v>1024</v>
      </c>
      <c r="B141" s="3" t="str">
        <f>VLOOKUP(A141,Adr!A:B,2,FALSE)</f>
        <v>Slovenská federácia karate a bojových umení</v>
      </c>
      <c r="C141" s="3" t="s">
        <v>1101</v>
      </c>
      <c r="D141" s="4">
        <v>500</v>
      </c>
      <c r="E141" s="5">
        <v>0</v>
      </c>
      <c r="F141" s="10" t="s">
        <v>237</v>
      </c>
      <c r="G141" s="3" t="s">
        <v>12</v>
      </c>
      <c r="I141" s="3" t="str">
        <f t="shared" si="8"/>
        <v>34003975d</v>
      </c>
      <c r="J141" s="3" t="str">
        <f t="shared" si="9"/>
        <v>34003975026 03</v>
      </c>
      <c r="L141" s="3" t="str">
        <f t="shared" si="10"/>
        <v>34003975026 03</v>
      </c>
    </row>
    <row r="142" spans="1:12" x14ac:dyDescent="0.2">
      <c r="A142" s="10" t="s">
        <v>1024</v>
      </c>
      <c r="B142" s="3" t="str">
        <f>VLOOKUP(A142,Adr!A:B,2,FALSE)</f>
        <v>Slovenská federácia karate a bojových umení</v>
      </c>
      <c r="C142" s="3" t="s">
        <v>1102</v>
      </c>
      <c r="D142" s="4">
        <v>2000</v>
      </c>
      <c r="E142" s="5">
        <v>0</v>
      </c>
      <c r="F142" s="10" t="s">
        <v>237</v>
      </c>
      <c r="G142" s="3" t="s">
        <v>12</v>
      </c>
      <c r="I142" s="3" t="str">
        <f t="shared" si="8"/>
        <v>34003975d</v>
      </c>
      <c r="J142" s="3" t="str">
        <f t="shared" si="9"/>
        <v>34003975026 03</v>
      </c>
      <c r="L142" s="3" t="str">
        <f t="shared" si="10"/>
        <v>34003975026 03</v>
      </c>
    </row>
    <row r="143" spans="1:12" x14ac:dyDescent="0.2">
      <c r="A143" s="10" t="s">
        <v>1024</v>
      </c>
      <c r="B143" s="3" t="str">
        <f>VLOOKUP(A143,Adr!A:B,2,FALSE)</f>
        <v>Slovenská federácia karate a bojových umení</v>
      </c>
      <c r="C143" s="3" t="s">
        <v>1103</v>
      </c>
      <c r="D143" s="4">
        <v>250</v>
      </c>
      <c r="E143" s="5">
        <v>0</v>
      </c>
      <c r="F143" s="10" t="s">
        <v>237</v>
      </c>
      <c r="G143" s="3" t="s">
        <v>12</v>
      </c>
      <c r="I143" s="3" t="str">
        <f t="shared" si="8"/>
        <v>34003975d</v>
      </c>
      <c r="J143" s="3" t="str">
        <f t="shared" si="9"/>
        <v>34003975026 03</v>
      </c>
      <c r="L143" s="3" t="str">
        <f t="shared" si="10"/>
        <v>34003975026 03</v>
      </c>
    </row>
    <row r="144" spans="1:12" x14ac:dyDescent="0.2">
      <c r="A144" s="10" t="s">
        <v>1024</v>
      </c>
      <c r="B144" s="3" t="str">
        <f>VLOOKUP(A144,Adr!A:B,2,FALSE)</f>
        <v>Slovenská federácia karate a bojových umení</v>
      </c>
      <c r="C144" s="3" t="s">
        <v>1104</v>
      </c>
      <c r="D144" s="4">
        <v>250</v>
      </c>
      <c r="E144" s="5">
        <v>0</v>
      </c>
      <c r="F144" s="10" t="s">
        <v>237</v>
      </c>
      <c r="G144" s="3" t="s">
        <v>12</v>
      </c>
      <c r="I144" s="3" t="str">
        <f t="shared" si="8"/>
        <v>34003975d</v>
      </c>
      <c r="J144" s="3" t="str">
        <f t="shared" si="9"/>
        <v>34003975026 03</v>
      </c>
      <c r="L144" s="3" t="str">
        <f t="shared" si="10"/>
        <v>34003975026 03</v>
      </c>
    </row>
    <row r="145" spans="1:12" x14ac:dyDescent="0.2">
      <c r="A145" s="10" t="s">
        <v>1024</v>
      </c>
      <c r="B145" s="3" t="str">
        <f>VLOOKUP(A145,Adr!A:B,2,FALSE)</f>
        <v>Slovenská federácia karate a bojových umení</v>
      </c>
      <c r="C145" s="3" t="s">
        <v>1105</v>
      </c>
      <c r="D145" s="4">
        <v>1000</v>
      </c>
      <c r="E145" s="5">
        <v>0</v>
      </c>
      <c r="F145" s="10" t="s">
        <v>237</v>
      </c>
      <c r="G145" s="3" t="s">
        <v>12</v>
      </c>
      <c r="I145" s="3" t="str">
        <f t="shared" si="8"/>
        <v>34003975d</v>
      </c>
      <c r="J145" s="3" t="str">
        <f t="shared" si="9"/>
        <v>34003975026 03</v>
      </c>
      <c r="L145" s="3" t="str">
        <f t="shared" si="10"/>
        <v>34003975026 03</v>
      </c>
    </row>
    <row r="146" spans="1:12" x14ac:dyDescent="0.2">
      <c r="A146" s="10" t="s">
        <v>1024</v>
      </c>
      <c r="B146" s="3" t="str">
        <f>VLOOKUP(A146,Adr!A:B,2,FALSE)</f>
        <v>Slovenská federácia karate a bojových umení</v>
      </c>
      <c r="C146" s="3" t="s">
        <v>1106</v>
      </c>
      <c r="D146" s="4">
        <v>1000</v>
      </c>
      <c r="E146" s="5">
        <v>0</v>
      </c>
      <c r="F146" s="10" t="s">
        <v>237</v>
      </c>
      <c r="G146" s="3" t="s">
        <v>12</v>
      </c>
      <c r="I146" s="3" t="str">
        <f t="shared" si="8"/>
        <v>34003975d</v>
      </c>
      <c r="J146" s="3" t="str">
        <f t="shared" si="9"/>
        <v>34003975026 03</v>
      </c>
      <c r="L146" s="3" t="str">
        <f t="shared" si="10"/>
        <v>34003975026 03</v>
      </c>
    </row>
    <row r="147" spans="1:12" x14ac:dyDescent="0.2">
      <c r="A147" s="10" t="s">
        <v>1024</v>
      </c>
      <c r="B147" s="3" t="str">
        <f>VLOOKUP(A147,Adr!A:B,2,FALSE)</f>
        <v>Slovenská federácia karate a bojových umení</v>
      </c>
      <c r="C147" s="3" t="s">
        <v>1107</v>
      </c>
      <c r="D147" s="4">
        <v>330</v>
      </c>
      <c r="E147" s="5">
        <v>0</v>
      </c>
      <c r="F147" s="10" t="s">
        <v>237</v>
      </c>
      <c r="G147" s="3" t="s">
        <v>12</v>
      </c>
      <c r="I147" s="3" t="str">
        <f t="shared" si="8"/>
        <v>34003975d</v>
      </c>
      <c r="J147" s="3" t="str">
        <f t="shared" si="9"/>
        <v>34003975026 03</v>
      </c>
      <c r="L147" s="3" t="str">
        <f t="shared" si="10"/>
        <v>34003975026 03</v>
      </c>
    </row>
    <row r="148" spans="1:12" x14ac:dyDescent="0.2">
      <c r="A148" s="10" t="s">
        <v>1024</v>
      </c>
      <c r="B148" s="3" t="str">
        <f>VLOOKUP(A148,Adr!A:B,2,FALSE)</f>
        <v>Slovenská federácia karate a bojových umení</v>
      </c>
      <c r="C148" s="3" t="s">
        <v>1108</v>
      </c>
      <c r="D148" s="4">
        <v>500</v>
      </c>
      <c r="E148" s="5">
        <v>0</v>
      </c>
      <c r="F148" s="10" t="s">
        <v>237</v>
      </c>
      <c r="G148" s="3" t="s">
        <v>12</v>
      </c>
      <c r="I148" s="3" t="str">
        <f t="shared" si="8"/>
        <v>34003975d</v>
      </c>
      <c r="J148" s="3" t="str">
        <f t="shared" si="9"/>
        <v>34003975026 03</v>
      </c>
      <c r="L148" s="3" t="str">
        <f t="shared" si="10"/>
        <v>34003975026 03</v>
      </c>
    </row>
    <row r="149" spans="1:12" x14ac:dyDescent="0.2">
      <c r="A149" s="10" t="s">
        <v>1024</v>
      </c>
      <c r="B149" s="3" t="str">
        <f>VLOOKUP(A149,Adr!A:B,2,FALSE)</f>
        <v>Slovenská federácia karate a bojových umení</v>
      </c>
      <c r="C149" s="3" t="s">
        <v>1040</v>
      </c>
      <c r="D149" s="4">
        <v>102000</v>
      </c>
      <c r="E149" s="5">
        <v>0</v>
      </c>
      <c r="F149" s="10" t="s">
        <v>237</v>
      </c>
      <c r="G149" s="3" t="s">
        <v>12</v>
      </c>
      <c r="I149" s="3" t="str">
        <f t="shared" si="8"/>
        <v>34003975d</v>
      </c>
      <c r="J149" s="3" t="str">
        <f t="shared" si="9"/>
        <v>34003975026 03</v>
      </c>
      <c r="L149" s="3" t="str">
        <f t="shared" si="10"/>
        <v>34003975026 03</v>
      </c>
    </row>
    <row r="150" spans="1:12" x14ac:dyDescent="0.2">
      <c r="A150" s="10" t="s">
        <v>362</v>
      </c>
      <c r="B150" s="3" t="str">
        <f>VLOOKUP(A150,Adr!A:B,2,FALSE)</f>
        <v xml:space="preserve">Slovenská golfová asociácia </v>
      </c>
      <c r="C150" s="3" t="s">
        <v>905</v>
      </c>
      <c r="D150" s="4">
        <v>133958</v>
      </c>
      <c r="E150" s="5">
        <v>0</v>
      </c>
      <c r="F150" s="10" t="s">
        <v>234</v>
      </c>
      <c r="G150" s="3" t="s">
        <v>6</v>
      </c>
      <c r="H150" s="3" t="s">
        <v>1583</v>
      </c>
      <c r="I150" s="3" t="str">
        <f t="shared" si="8"/>
        <v>50284363a</v>
      </c>
      <c r="J150" s="3" t="str">
        <f t="shared" si="9"/>
        <v>50284363026 02</v>
      </c>
      <c r="K150" s="3" t="str">
        <f>LEFT(C150,FIND(" - ",C150))</f>
        <v xml:space="preserve">golf </v>
      </c>
      <c r="L150" s="3" t="str">
        <f t="shared" si="10"/>
        <v>50284363026 02B</v>
      </c>
    </row>
    <row r="151" spans="1:12" x14ac:dyDescent="0.2">
      <c r="A151" s="10" t="s">
        <v>362</v>
      </c>
      <c r="B151" s="3" t="str">
        <f>VLOOKUP(A151,Adr!A:B,2,FALSE)</f>
        <v xml:space="preserve">Slovenská golfová asociácia </v>
      </c>
      <c r="C151" s="3" t="s">
        <v>1451</v>
      </c>
      <c r="D151" s="4">
        <v>0</v>
      </c>
      <c r="E151" s="5">
        <v>0</v>
      </c>
      <c r="F151" s="10" t="s">
        <v>234</v>
      </c>
      <c r="G151" s="3" t="s">
        <v>6</v>
      </c>
      <c r="H151" s="3" t="s">
        <v>1584</v>
      </c>
      <c r="I151" s="3" t="str">
        <f t="shared" si="8"/>
        <v>50284363a</v>
      </c>
      <c r="J151" s="3" t="str">
        <f t="shared" si="9"/>
        <v>50284363026 02</v>
      </c>
      <c r="K151" s="3" t="str">
        <f>LEFT(C151,FIND(" - ",C151))</f>
        <v xml:space="preserve">golf </v>
      </c>
      <c r="L151" s="3" t="str">
        <f t="shared" si="10"/>
        <v>50284363026 02K</v>
      </c>
    </row>
    <row r="152" spans="1:12" x14ac:dyDescent="0.2">
      <c r="A152" s="10" t="s">
        <v>49</v>
      </c>
      <c r="B152" s="3" t="str">
        <f>VLOOKUP(A152,Adr!A:B,2,FALSE)</f>
        <v>Slovenská gymnastická federácia</v>
      </c>
      <c r="C152" s="3" t="s">
        <v>906</v>
      </c>
      <c r="D152" s="4">
        <v>546098</v>
      </c>
      <c r="E152" s="5">
        <v>0</v>
      </c>
      <c r="F152" s="10" t="s">
        <v>234</v>
      </c>
      <c r="G152" s="3" t="s">
        <v>6</v>
      </c>
      <c r="H152" s="3" t="s">
        <v>1583</v>
      </c>
      <c r="I152" s="3" t="str">
        <f t="shared" si="8"/>
        <v>00688321a</v>
      </c>
      <c r="J152" s="3" t="str">
        <f t="shared" si="9"/>
        <v>00688321026 02</v>
      </c>
      <c r="K152" s="3" t="str">
        <f>LEFT(C152,FIND(" - ",C152))</f>
        <v xml:space="preserve">gymnastika </v>
      </c>
      <c r="L152" s="3" t="str">
        <f t="shared" si="10"/>
        <v>00688321026 02B</v>
      </c>
    </row>
    <row r="153" spans="1:12" x14ac:dyDescent="0.2">
      <c r="A153" s="10" t="s">
        <v>49</v>
      </c>
      <c r="B153" s="3" t="str">
        <f>VLOOKUP(A153,Adr!A:B,2,FALSE)</f>
        <v>Slovenská gymnastická federácia</v>
      </c>
      <c r="C153" s="3" t="s">
        <v>1452</v>
      </c>
      <c r="D153" s="4">
        <v>0</v>
      </c>
      <c r="E153" s="5">
        <v>0</v>
      </c>
      <c r="F153" s="10" t="s">
        <v>234</v>
      </c>
      <c r="G153" s="3" t="s">
        <v>6</v>
      </c>
      <c r="H153" s="3" t="s">
        <v>1584</v>
      </c>
      <c r="I153" s="3" t="str">
        <f t="shared" si="8"/>
        <v>00688321a</v>
      </c>
      <c r="J153" s="3" t="str">
        <f t="shared" si="9"/>
        <v>00688321026 02</v>
      </c>
      <c r="K153" s="3" t="str">
        <f>LEFT(C153,FIND(" - ",C153))</f>
        <v xml:space="preserve">gymnastika </v>
      </c>
      <c r="L153" s="3" t="str">
        <f t="shared" si="10"/>
        <v>00688321026 02K</v>
      </c>
    </row>
    <row r="154" spans="1:12" x14ac:dyDescent="0.2">
      <c r="A154" s="10" t="s">
        <v>49</v>
      </c>
      <c r="B154" s="3" t="str">
        <f>VLOOKUP(A154,Adr!A:B,2,FALSE)</f>
        <v>Slovenská gymnastická federácia</v>
      </c>
      <c r="C154" s="3" t="s">
        <v>740</v>
      </c>
      <c r="D154" s="4">
        <v>10000</v>
      </c>
      <c r="E154" s="5">
        <v>0</v>
      </c>
      <c r="F154" s="10" t="s">
        <v>235</v>
      </c>
      <c r="G154" s="3" t="s">
        <v>12</v>
      </c>
      <c r="I154" s="3" t="str">
        <f t="shared" si="8"/>
        <v>00688321b</v>
      </c>
      <c r="J154" s="3" t="str">
        <f t="shared" si="9"/>
        <v>00688321026 03</v>
      </c>
      <c r="L154" s="3" t="str">
        <f t="shared" si="10"/>
        <v>00688321026 03</v>
      </c>
    </row>
    <row r="155" spans="1:12" x14ac:dyDescent="0.2">
      <c r="A155" s="10" t="s">
        <v>1025</v>
      </c>
      <c r="B155" s="3" t="str">
        <f>VLOOKUP(A155,Adr!A:B,2,FALSE)</f>
        <v>Slovenská hokejbalová únia</v>
      </c>
      <c r="C155" s="3" t="s">
        <v>1109</v>
      </c>
      <c r="D155" s="4">
        <v>5750</v>
      </c>
      <c r="E155" s="5">
        <v>0</v>
      </c>
      <c r="F155" s="10" t="s">
        <v>237</v>
      </c>
      <c r="G155" s="3" t="s">
        <v>12</v>
      </c>
      <c r="I155" s="3" t="str">
        <f t="shared" si="8"/>
        <v>00603091d</v>
      </c>
      <c r="J155" s="3" t="str">
        <f t="shared" si="9"/>
        <v>00603091026 03</v>
      </c>
      <c r="L155" s="3" t="str">
        <f t="shared" si="10"/>
        <v>00603091026 03</v>
      </c>
    </row>
    <row r="156" spans="1:12" x14ac:dyDescent="0.2">
      <c r="A156" s="10" t="s">
        <v>1025</v>
      </c>
      <c r="B156" s="3" t="str">
        <f>VLOOKUP(A156,Adr!A:B,2,FALSE)</f>
        <v>Slovenská hokejbalová únia</v>
      </c>
      <c r="C156" s="3" t="s">
        <v>1110</v>
      </c>
      <c r="D156" s="4">
        <v>11500</v>
      </c>
      <c r="E156" s="5">
        <v>0</v>
      </c>
      <c r="F156" s="10" t="s">
        <v>237</v>
      </c>
      <c r="G156" s="3" t="s">
        <v>12</v>
      </c>
      <c r="I156" s="3" t="str">
        <f t="shared" si="8"/>
        <v>00603091d</v>
      </c>
      <c r="J156" s="3" t="str">
        <f t="shared" si="9"/>
        <v>00603091026 03</v>
      </c>
      <c r="L156" s="3" t="str">
        <f t="shared" si="10"/>
        <v>00603091026 03</v>
      </c>
    </row>
    <row r="157" spans="1:12" x14ac:dyDescent="0.2">
      <c r="A157" s="10" t="s">
        <v>1025</v>
      </c>
      <c r="B157" s="3" t="str">
        <f>VLOOKUP(A157,Adr!A:B,2,FALSE)</f>
        <v>Slovenská hokejbalová únia</v>
      </c>
      <c r="C157" s="3" t="s">
        <v>1111</v>
      </c>
      <c r="D157" s="4">
        <v>330</v>
      </c>
      <c r="E157" s="5">
        <v>0</v>
      </c>
      <c r="F157" s="10" t="s">
        <v>237</v>
      </c>
      <c r="G157" s="3" t="s">
        <v>12</v>
      </c>
      <c r="I157" s="3" t="str">
        <f t="shared" si="8"/>
        <v>00603091d</v>
      </c>
      <c r="J157" s="3" t="str">
        <f t="shared" si="9"/>
        <v>00603091026 03</v>
      </c>
      <c r="L157" s="3" t="str">
        <f t="shared" si="10"/>
        <v>00603091026 03</v>
      </c>
    </row>
    <row r="158" spans="1:12" x14ac:dyDescent="0.2">
      <c r="A158" s="10" t="s">
        <v>1025</v>
      </c>
      <c r="B158" s="3" t="str">
        <f>VLOOKUP(A158,Adr!A:B,2,FALSE)</f>
        <v>Slovenská hokejbalová únia</v>
      </c>
      <c r="C158" s="3" t="s">
        <v>1112</v>
      </c>
      <c r="D158" s="4">
        <v>330</v>
      </c>
      <c r="E158" s="5">
        <v>0</v>
      </c>
      <c r="F158" s="10" t="s">
        <v>237</v>
      </c>
      <c r="G158" s="3" t="s">
        <v>12</v>
      </c>
      <c r="I158" s="3" t="str">
        <f t="shared" si="8"/>
        <v>00603091d</v>
      </c>
      <c r="J158" s="3" t="str">
        <f t="shared" si="9"/>
        <v>00603091026 03</v>
      </c>
      <c r="L158" s="3" t="str">
        <f t="shared" si="10"/>
        <v>00603091026 03</v>
      </c>
    </row>
    <row r="159" spans="1:12" x14ac:dyDescent="0.2">
      <c r="A159" s="10" t="s">
        <v>1025</v>
      </c>
      <c r="B159" s="3" t="str">
        <f>VLOOKUP(A159,Adr!A:B,2,FALSE)</f>
        <v>Slovenská hokejbalová únia</v>
      </c>
      <c r="C159" s="3" t="s">
        <v>1113</v>
      </c>
      <c r="D159" s="4">
        <v>330</v>
      </c>
      <c r="E159" s="5">
        <v>0</v>
      </c>
      <c r="F159" s="10" t="s">
        <v>237</v>
      </c>
      <c r="G159" s="3" t="s">
        <v>12</v>
      </c>
      <c r="I159" s="3" t="str">
        <f t="shared" si="8"/>
        <v>00603091d</v>
      </c>
      <c r="J159" s="3" t="str">
        <f t="shared" si="9"/>
        <v>00603091026 03</v>
      </c>
      <c r="L159" s="3" t="str">
        <f t="shared" si="10"/>
        <v>00603091026 03</v>
      </c>
    </row>
    <row r="160" spans="1:12" x14ac:dyDescent="0.2">
      <c r="A160" s="10" t="s">
        <v>1025</v>
      </c>
      <c r="B160" s="3" t="str">
        <f>VLOOKUP(A160,Adr!A:B,2,FALSE)</f>
        <v>Slovenská hokejbalová únia</v>
      </c>
      <c r="C160" s="3" t="s">
        <v>1114</v>
      </c>
      <c r="D160" s="4">
        <v>330</v>
      </c>
      <c r="E160" s="5">
        <v>0</v>
      </c>
      <c r="F160" s="10" t="s">
        <v>237</v>
      </c>
      <c r="G160" s="3" t="s">
        <v>12</v>
      </c>
      <c r="I160" s="3" t="str">
        <f t="shared" si="8"/>
        <v>00603091d</v>
      </c>
      <c r="J160" s="3" t="str">
        <f t="shared" si="9"/>
        <v>00603091026 03</v>
      </c>
      <c r="L160" s="3" t="str">
        <f t="shared" si="10"/>
        <v>00603091026 03</v>
      </c>
    </row>
    <row r="161" spans="1:12" x14ac:dyDescent="0.2">
      <c r="A161" s="10" t="s">
        <v>1025</v>
      </c>
      <c r="B161" s="3" t="str">
        <f>VLOOKUP(A161,Adr!A:B,2,FALSE)</f>
        <v>Slovenská hokejbalová únia</v>
      </c>
      <c r="C161" s="3" t="s">
        <v>1040</v>
      </c>
      <c r="D161" s="4">
        <v>297000</v>
      </c>
      <c r="E161" s="5">
        <v>0</v>
      </c>
      <c r="F161" s="10" t="s">
        <v>237</v>
      </c>
      <c r="G161" s="3" t="s">
        <v>12</v>
      </c>
      <c r="I161" s="3" t="str">
        <f t="shared" si="8"/>
        <v>00603091d</v>
      </c>
      <c r="J161" s="3" t="str">
        <f t="shared" si="9"/>
        <v>00603091026 03</v>
      </c>
      <c r="L161" s="3" t="str">
        <f t="shared" si="10"/>
        <v>00603091026 03</v>
      </c>
    </row>
    <row r="162" spans="1:12" x14ac:dyDescent="0.2">
      <c r="A162" s="10" t="s">
        <v>52</v>
      </c>
      <c r="B162" s="3" t="str">
        <f>VLOOKUP(A162,Adr!A:B,2,FALSE)</f>
        <v>SLOVENSKÁ JAZDECKÁ FEDERÁCIA</v>
      </c>
      <c r="C162" s="3" t="s">
        <v>907</v>
      </c>
      <c r="D162" s="4">
        <v>164599</v>
      </c>
      <c r="E162" s="5">
        <v>0</v>
      </c>
      <c r="F162" s="10" t="s">
        <v>234</v>
      </c>
      <c r="G162" s="3" t="s">
        <v>6</v>
      </c>
      <c r="H162" s="3" t="s">
        <v>1583</v>
      </c>
      <c r="I162" s="3" t="str">
        <f t="shared" si="8"/>
        <v>31787801a</v>
      </c>
      <c r="J162" s="3" t="str">
        <f t="shared" si="9"/>
        <v>31787801026 02</v>
      </c>
      <c r="K162" s="3" t="str">
        <f>LEFT(C162,FIND(" - ",C162))</f>
        <v xml:space="preserve">jazdectvo </v>
      </c>
      <c r="L162" s="3" t="str">
        <f t="shared" si="10"/>
        <v>31787801026 02B</v>
      </c>
    </row>
    <row r="163" spans="1:12" x14ac:dyDescent="0.2">
      <c r="A163" s="10" t="s">
        <v>52</v>
      </c>
      <c r="B163" s="3" t="str">
        <f>VLOOKUP(A163,Adr!A:B,2,FALSE)</f>
        <v>SLOVENSKÁ JAZDECKÁ FEDERÁCIA</v>
      </c>
      <c r="C163" s="3" t="s">
        <v>1454</v>
      </c>
      <c r="D163" s="4">
        <v>0</v>
      </c>
      <c r="E163" s="5">
        <v>0</v>
      </c>
      <c r="F163" s="10" t="s">
        <v>234</v>
      </c>
      <c r="G163" s="3" t="s">
        <v>6</v>
      </c>
      <c r="H163" s="3" t="s">
        <v>1584</v>
      </c>
      <c r="I163" s="3" t="str">
        <f t="shared" si="8"/>
        <v>31787801a</v>
      </c>
      <c r="J163" s="3" t="str">
        <f t="shared" si="9"/>
        <v>31787801026 02</v>
      </c>
      <c r="K163" s="3" t="str">
        <f>LEFT(C163,FIND(" - ",C163))</f>
        <v xml:space="preserve">jazdectvo </v>
      </c>
      <c r="L163" s="3" t="str">
        <f t="shared" si="10"/>
        <v>31787801026 02K</v>
      </c>
    </row>
    <row r="164" spans="1:12" x14ac:dyDescent="0.2">
      <c r="A164" s="10" t="s">
        <v>52</v>
      </c>
      <c r="B164" s="3" t="str">
        <f>VLOOKUP(A164,Adr!A:B,2,FALSE)</f>
        <v>SLOVENSKÁ JAZDECKÁ FEDERÁCIA</v>
      </c>
      <c r="C164" s="3" t="s">
        <v>1510</v>
      </c>
      <c r="D164" s="4">
        <v>45000</v>
      </c>
      <c r="E164" s="5">
        <v>0</v>
      </c>
      <c r="F164" s="10" t="s">
        <v>239</v>
      </c>
      <c r="G164" s="3" t="s">
        <v>12</v>
      </c>
      <c r="I164" s="3" t="str">
        <f t="shared" si="8"/>
        <v>31787801f</v>
      </c>
      <c r="J164" s="3" t="str">
        <f t="shared" si="9"/>
        <v>31787801026 03</v>
      </c>
      <c r="L164" s="3" t="str">
        <f t="shared" si="10"/>
        <v>31787801026 03</v>
      </c>
    </row>
    <row r="165" spans="1:12" x14ac:dyDescent="0.2">
      <c r="A165" s="10" t="s">
        <v>383</v>
      </c>
      <c r="B165" s="3" t="str">
        <f>VLOOKUP(A165,Adr!A:B,2,FALSE)</f>
        <v>Slovenská kanoistika</v>
      </c>
      <c r="C165" s="3" t="s">
        <v>908</v>
      </c>
      <c r="D165" s="4">
        <v>1795116</v>
      </c>
      <c r="E165" s="5">
        <v>0</v>
      </c>
      <c r="F165" s="10" t="s">
        <v>234</v>
      </c>
      <c r="G165" s="3" t="s">
        <v>6</v>
      </c>
      <c r="H165" s="3" t="s">
        <v>1583</v>
      </c>
      <c r="I165" s="3" t="str">
        <f t="shared" si="8"/>
        <v>50434101a</v>
      </c>
      <c r="J165" s="3" t="str">
        <f t="shared" si="9"/>
        <v>50434101026 02</v>
      </c>
      <c r="K165" s="3" t="str">
        <f>LEFT(C165,FIND(" - ",C165))</f>
        <v xml:space="preserve">kanoistika </v>
      </c>
      <c r="L165" s="3" t="str">
        <f t="shared" si="10"/>
        <v>50434101026 02B</v>
      </c>
    </row>
    <row r="166" spans="1:12" x14ac:dyDescent="0.2">
      <c r="A166" s="10" t="s">
        <v>383</v>
      </c>
      <c r="B166" s="3" t="str">
        <f>VLOOKUP(A166,Adr!A:B,2,FALSE)</f>
        <v>Slovenská kanoistika</v>
      </c>
      <c r="C166" s="3" t="s">
        <v>1456</v>
      </c>
      <c r="D166" s="4">
        <v>0</v>
      </c>
      <c r="E166" s="5">
        <v>0</v>
      </c>
      <c r="F166" s="10" t="s">
        <v>234</v>
      </c>
      <c r="G166" s="3" t="s">
        <v>6</v>
      </c>
      <c r="H166" s="3" t="s">
        <v>1584</v>
      </c>
      <c r="I166" s="3" t="str">
        <f t="shared" si="8"/>
        <v>50434101a</v>
      </c>
      <c r="J166" s="3" t="str">
        <f t="shared" si="9"/>
        <v>50434101026 02</v>
      </c>
      <c r="K166" s="3" t="str">
        <f>LEFT(C166,FIND(" - ",C166))</f>
        <v xml:space="preserve">kanoistika </v>
      </c>
      <c r="L166" s="3" t="str">
        <f t="shared" si="10"/>
        <v>50434101026 02K</v>
      </c>
    </row>
    <row r="167" spans="1:12" x14ac:dyDescent="0.2">
      <c r="A167" s="10" t="s">
        <v>383</v>
      </c>
      <c r="B167" s="3" t="str">
        <f>VLOOKUP(A167,Adr!A:B,2,FALSE)</f>
        <v>Slovenská kanoistika</v>
      </c>
      <c r="C167" s="3" t="s">
        <v>741</v>
      </c>
      <c r="D167" s="4">
        <v>5000</v>
      </c>
      <c r="E167" s="5">
        <v>0</v>
      </c>
      <c r="F167" s="10" t="s">
        <v>235</v>
      </c>
      <c r="G167" s="3" t="s">
        <v>12</v>
      </c>
      <c r="I167" s="3" t="str">
        <f t="shared" si="8"/>
        <v>50434101b</v>
      </c>
      <c r="J167" s="3" t="str">
        <f t="shared" si="9"/>
        <v>50434101026 03</v>
      </c>
      <c r="L167" s="3" t="str">
        <f t="shared" si="10"/>
        <v>50434101026 03</v>
      </c>
    </row>
    <row r="168" spans="1:12" x14ac:dyDescent="0.2">
      <c r="A168" s="10" t="s">
        <v>383</v>
      </c>
      <c r="B168" s="3" t="str">
        <f>VLOOKUP(A168,Adr!A:B,2,FALSE)</f>
        <v>Slovenská kanoistika</v>
      </c>
      <c r="C168" s="3" t="s">
        <v>742</v>
      </c>
      <c r="D168" s="4">
        <v>30000</v>
      </c>
      <c r="E168" s="5">
        <v>0</v>
      </c>
      <c r="F168" s="10" t="s">
        <v>235</v>
      </c>
      <c r="G168" s="3" t="s">
        <v>12</v>
      </c>
      <c r="I168" s="3" t="str">
        <f t="shared" si="8"/>
        <v>50434101b</v>
      </c>
      <c r="J168" s="3" t="str">
        <f t="shared" si="9"/>
        <v>50434101026 03</v>
      </c>
      <c r="L168" s="3" t="str">
        <f t="shared" si="10"/>
        <v>50434101026 03</v>
      </c>
    </row>
    <row r="169" spans="1:12" x14ac:dyDescent="0.2">
      <c r="A169" s="10" t="s">
        <v>383</v>
      </c>
      <c r="B169" s="3" t="str">
        <f>VLOOKUP(A169,Adr!A:B,2,FALSE)</f>
        <v>Slovenská kanoistika</v>
      </c>
      <c r="C169" s="3" t="s">
        <v>743</v>
      </c>
      <c r="D169" s="4">
        <v>20000</v>
      </c>
      <c r="E169" s="5">
        <v>0</v>
      </c>
      <c r="F169" s="10" t="s">
        <v>235</v>
      </c>
      <c r="G169" s="3" t="s">
        <v>12</v>
      </c>
      <c r="I169" s="3" t="str">
        <f t="shared" si="8"/>
        <v>50434101b</v>
      </c>
      <c r="J169" s="3" t="str">
        <f t="shared" si="9"/>
        <v>50434101026 03</v>
      </c>
      <c r="L169" s="3" t="str">
        <f t="shared" si="10"/>
        <v>50434101026 03</v>
      </c>
    </row>
    <row r="170" spans="1:12" x14ac:dyDescent="0.2">
      <c r="A170" s="10" t="s">
        <v>383</v>
      </c>
      <c r="B170" s="3" t="str">
        <f>VLOOKUP(A170,Adr!A:B,2,FALSE)</f>
        <v>Slovenská kanoistika</v>
      </c>
      <c r="C170" s="3" t="s">
        <v>744</v>
      </c>
      <c r="D170" s="4">
        <v>10000</v>
      </c>
      <c r="E170" s="5">
        <v>0</v>
      </c>
      <c r="F170" s="10" t="s">
        <v>235</v>
      </c>
      <c r="G170" s="3" t="s">
        <v>12</v>
      </c>
      <c r="I170" s="3" t="str">
        <f t="shared" si="8"/>
        <v>50434101b</v>
      </c>
      <c r="J170" s="3" t="str">
        <f t="shared" si="9"/>
        <v>50434101026 03</v>
      </c>
      <c r="L170" s="3" t="str">
        <f t="shared" si="10"/>
        <v>50434101026 03</v>
      </c>
    </row>
    <row r="171" spans="1:12" x14ac:dyDescent="0.2">
      <c r="A171" s="10" t="s">
        <v>383</v>
      </c>
      <c r="B171" s="3" t="str">
        <f>VLOOKUP(A171,Adr!A:B,2,FALSE)</f>
        <v>Slovenská kanoistika</v>
      </c>
      <c r="C171" s="3" t="s">
        <v>745</v>
      </c>
      <c r="D171" s="4">
        <v>20000</v>
      </c>
      <c r="E171" s="5">
        <v>0</v>
      </c>
      <c r="F171" s="10" t="s">
        <v>235</v>
      </c>
      <c r="G171" s="3" t="s">
        <v>12</v>
      </c>
      <c r="I171" s="3" t="str">
        <f t="shared" si="8"/>
        <v>50434101b</v>
      </c>
      <c r="J171" s="3" t="str">
        <f t="shared" si="9"/>
        <v>50434101026 03</v>
      </c>
      <c r="L171" s="3" t="str">
        <f t="shared" si="10"/>
        <v>50434101026 03</v>
      </c>
    </row>
    <row r="172" spans="1:12" x14ac:dyDescent="0.2">
      <c r="A172" s="10" t="s">
        <v>383</v>
      </c>
      <c r="B172" s="3" t="str">
        <f>VLOOKUP(A172,Adr!A:B,2,FALSE)</f>
        <v>Slovenská kanoistika</v>
      </c>
      <c r="C172" s="3" t="s">
        <v>746</v>
      </c>
      <c r="D172" s="4">
        <v>30000</v>
      </c>
      <c r="E172" s="5">
        <v>0</v>
      </c>
      <c r="F172" s="10" t="s">
        <v>235</v>
      </c>
      <c r="G172" s="3" t="s">
        <v>12</v>
      </c>
      <c r="I172" s="3" t="str">
        <f t="shared" si="8"/>
        <v>50434101b</v>
      </c>
      <c r="J172" s="3" t="str">
        <f t="shared" si="9"/>
        <v>50434101026 03</v>
      </c>
      <c r="L172" s="3" t="str">
        <f t="shared" si="10"/>
        <v>50434101026 03</v>
      </c>
    </row>
    <row r="173" spans="1:12" x14ac:dyDescent="0.2">
      <c r="A173" s="10" t="s">
        <v>383</v>
      </c>
      <c r="B173" s="3" t="str">
        <f>VLOOKUP(A173,Adr!A:B,2,FALSE)</f>
        <v>Slovenská kanoistika</v>
      </c>
      <c r="C173" s="3" t="s">
        <v>747</v>
      </c>
      <c r="D173" s="4">
        <v>30000</v>
      </c>
      <c r="E173" s="5">
        <v>0</v>
      </c>
      <c r="F173" s="10" t="s">
        <v>235</v>
      </c>
      <c r="G173" s="3" t="s">
        <v>12</v>
      </c>
      <c r="I173" s="3" t="str">
        <f t="shared" si="8"/>
        <v>50434101b</v>
      </c>
      <c r="J173" s="3" t="str">
        <f t="shared" si="9"/>
        <v>50434101026 03</v>
      </c>
      <c r="L173" s="3" t="str">
        <f t="shared" si="10"/>
        <v>50434101026 03</v>
      </c>
    </row>
    <row r="174" spans="1:12" x14ac:dyDescent="0.2">
      <c r="A174" s="10" t="s">
        <v>383</v>
      </c>
      <c r="B174" s="3" t="str">
        <f>VLOOKUP(A174,Adr!A:B,2,FALSE)</f>
        <v>Slovenská kanoistika</v>
      </c>
      <c r="C174" s="3" t="s">
        <v>748</v>
      </c>
      <c r="D174" s="4">
        <v>20000</v>
      </c>
      <c r="E174" s="5">
        <v>0</v>
      </c>
      <c r="F174" s="10" t="s">
        <v>235</v>
      </c>
      <c r="G174" s="3" t="s">
        <v>12</v>
      </c>
      <c r="I174" s="3" t="str">
        <f t="shared" si="8"/>
        <v>50434101b</v>
      </c>
      <c r="J174" s="3" t="str">
        <f t="shared" si="9"/>
        <v>50434101026 03</v>
      </c>
      <c r="L174" s="3" t="str">
        <f t="shared" si="10"/>
        <v>50434101026 03</v>
      </c>
    </row>
    <row r="175" spans="1:12" x14ac:dyDescent="0.2">
      <c r="A175" s="10" t="s">
        <v>383</v>
      </c>
      <c r="B175" s="3" t="str">
        <f>VLOOKUP(A175,Adr!A:B,2,FALSE)</f>
        <v>Slovenská kanoistika</v>
      </c>
      <c r="C175" s="3" t="s">
        <v>749</v>
      </c>
      <c r="D175" s="4">
        <v>3750</v>
      </c>
      <c r="E175" s="5">
        <v>0</v>
      </c>
      <c r="F175" s="10" t="s">
        <v>235</v>
      </c>
      <c r="G175" s="3" t="s">
        <v>12</v>
      </c>
      <c r="I175" s="3" t="str">
        <f t="shared" si="8"/>
        <v>50434101b</v>
      </c>
      <c r="J175" s="3" t="str">
        <f t="shared" si="9"/>
        <v>50434101026 03</v>
      </c>
      <c r="L175" s="3" t="str">
        <f t="shared" si="10"/>
        <v>50434101026 03</v>
      </c>
    </row>
    <row r="176" spans="1:12" x14ac:dyDescent="0.2">
      <c r="A176" s="10" t="s">
        <v>383</v>
      </c>
      <c r="B176" s="3" t="str">
        <f>VLOOKUP(A176,Adr!A:B,2,FALSE)</f>
        <v>Slovenská kanoistika</v>
      </c>
      <c r="C176" s="3" t="s">
        <v>750</v>
      </c>
      <c r="D176" s="4">
        <v>40000</v>
      </c>
      <c r="E176" s="5">
        <v>0</v>
      </c>
      <c r="F176" s="10" t="s">
        <v>235</v>
      </c>
      <c r="G176" s="3" t="s">
        <v>12</v>
      </c>
      <c r="I176" s="3" t="str">
        <f t="shared" si="8"/>
        <v>50434101b</v>
      </c>
      <c r="J176" s="3" t="str">
        <f t="shared" si="9"/>
        <v>50434101026 03</v>
      </c>
      <c r="L176" s="3" t="str">
        <f t="shared" si="10"/>
        <v>50434101026 03</v>
      </c>
    </row>
    <row r="177" spans="1:12" x14ac:dyDescent="0.2">
      <c r="A177" s="10" t="s">
        <v>383</v>
      </c>
      <c r="B177" s="3" t="str">
        <f>VLOOKUP(A177,Adr!A:B,2,FALSE)</f>
        <v>Slovenská kanoistika</v>
      </c>
      <c r="C177" s="3" t="s">
        <v>751</v>
      </c>
      <c r="D177" s="4">
        <v>20000</v>
      </c>
      <c r="E177" s="5">
        <v>0</v>
      </c>
      <c r="F177" s="10" t="s">
        <v>235</v>
      </c>
      <c r="G177" s="3" t="s">
        <v>12</v>
      </c>
      <c r="I177" s="3" t="str">
        <f t="shared" si="8"/>
        <v>50434101b</v>
      </c>
      <c r="J177" s="3" t="str">
        <f t="shared" si="9"/>
        <v>50434101026 03</v>
      </c>
      <c r="L177" s="3" t="str">
        <f t="shared" si="10"/>
        <v>50434101026 03</v>
      </c>
    </row>
    <row r="178" spans="1:12" x14ac:dyDescent="0.2">
      <c r="A178" s="10" t="s">
        <v>383</v>
      </c>
      <c r="B178" s="3" t="str">
        <f>VLOOKUP(A178,Adr!A:B,2,FALSE)</f>
        <v>Slovenská kanoistika</v>
      </c>
      <c r="C178" s="3" t="s">
        <v>752</v>
      </c>
      <c r="D178" s="4">
        <v>20000</v>
      </c>
      <c r="E178" s="5">
        <v>0</v>
      </c>
      <c r="F178" s="10" t="s">
        <v>235</v>
      </c>
      <c r="G178" s="3" t="s">
        <v>12</v>
      </c>
      <c r="I178" s="3" t="str">
        <f t="shared" si="8"/>
        <v>50434101b</v>
      </c>
      <c r="J178" s="3" t="str">
        <f t="shared" si="9"/>
        <v>50434101026 03</v>
      </c>
      <c r="L178" s="3" t="str">
        <f t="shared" si="10"/>
        <v>50434101026 03</v>
      </c>
    </row>
    <row r="179" spans="1:12" x14ac:dyDescent="0.2">
      <c r="A179" s="10" t="s">
        <v>383</v>
      </c>
      <c r="B179" s="3" t="str">
        <f>VLOOKUP(A179,Adr!A:B,2,FALSE)</f>
        <v>Slovenská kanoistika</v>
      </c>
      <c r="C179" s="3" t="s">
        <v>753</v>
      </c>
      <c r="D179" s="4">
        <v>20000</v>
      </c>
      <c r="E179" s="5">
        <v>0</v>
      </c>
      <c r="F179" s="10" t="s">
        <v>235</v>
      </c>
      <c r="G179" s="3" t="s">
        <v>12</v>
      </c>
      <c r="I179" s="3" t="str">
        <f t="shared" si="8"/>
        <v>50434101b</v>
      </c>
      <c r="J179" s="3" t="str">
        <f t="shared" si="9"/>
        <v>50434101026 03</v>
      </c>
      <c r="L179" s="3" t="str">
        <f t="shared" si="10"/>
        <v>50434101026 03</v>
      </c>
    </row>
    <row r="180" spans="1:12" x14ac:dyDescent="0.2">
      <c r="A180" s="10" t="s">
        <v>383</v>
      </c>
      <c r="B180" s="3" t="str">
        <f>VLOOKUP(A180,Adr!A:B,2,FALSE)</f>
        <v>Slovenská kanoistika</v>
      </c>
      <c r="C180" s="3" t="s">
        <v>754</v>
      </c>
      <c r="D180" s="4">
        <v>22500</v>
      </c>
      <c r="E180" s="5">
        <v>0</v>
      </c>
      <c r="F180" s="10" t="s">
        <v>235</v>
      </c>
      <c r="G180" s="3" t="s">
        <v>12</v>
      </c>
      <c r="I180" s="3" t="str">
        <f t="shared" si="8"/>
        <v>50434101b</v>
      </c>
      <c r="J180" s="3" t="str">
        <f t="shared" si="9"/>
        <v>50434101026 03</v>
      </c>
      <c r="L180" s="3" t="str">
        <f t="shared" si="10"/>
        <v>50434101026 03</v>
      </c>
    </row>
    <row r="181" spans="1:12" x14ac:dyDescent="0.2">
      <c r="A181" s="10" t="s">
        <v>383</v>
      </c>
      <c r="B181" s="3" t="str">
        <f>VLOOKUP(A181,Adr!A:B,2,FALSE)</f>
        <v>Slovenská kanoistika</v>
      </c>
      <c r="C181" s="3" t="s">
        <v>755</v>
      </c>
      <c r="D181" s="4">
        <v>3125</v>
      </c>
      <c r="E181" s="5">
        <v>0</v>
      </c>
      <c r="F181" s="10" t="s">
        <v>235</v>
      </c>
      <c r="G181" s="3" t="s">
        <v>12</v>
      </c>
      <c r="I181" s="3" t="str">
        <f t="shared" si="8"/>
        <v>50434101b</v>
      </c>
      <c r="J181" s="3" t="str">
        <f t="shared" si="9"/>
        <v>50434101026 03</v>
      </c>
      <c r="L181" s="3" t="str">
        <f t="shared" si="10"/>
        <v>50434101026 03</v>
      </c>
    </row>
    <row r="182" spans="1:12" x14ac:dyDescent="0.2">
      <c r="A182" s="10" t="s">
        <v>383</v>
      </c>
      <c r="B182" s="3" t="str">
        <f>VLOOKUP(A182,Adr!A:B,2,FALSE)</f>
        <v>Slovenská kanoistika</v>
      </c>
      <c r="C182" s="3" t="s">
        <v>756</v>
      </c>
      <c r="D182" s="4">
        <v>75000</v>
      </c>
      <c r="E182" s="5">
        <v>0</v>
      </c>
      <c r="F182" s="10" t="s">
        <v>235</v>
      </c>
      <c r="G182" s="3" t="s">
        <v>12</v>
      </c>
      <c r="I182" s="3" t="str">
        <f t="shared" si="8"/>
        <v>50434101b</v>
      </c>
      <c r="J182" s="3" t="str">
        <f t="shared" si="9"/>
        <v>50434101026 03</v>
      </c>
      <c r="L182" s="3" t="str">
        <f t="shared" si="10"/>
        <v>50434101026 03</v>
      </c>
    </row>
    <row r="183" spans="1:12" x14ac:dyDescent="0.2">
      <c r="A183" s="10" t="s">
        <v>383</v>
      </c>
      <c r="B183" s="3" t="str">
        <f>VLOOKUP(A183,Adr!A:B,2,FALSE)</f>
        <v>Slovenská kanoistika</v>
      </c>
      <c r="C183" s="3" t="s">
        <v>757</v>
      </c>
      <c r="D183" s="4">
        <v>100000</v>
      </c>
      <c r="E183" s="5">
        <v>0</v>
      </c>
      <c r="F183" s="10" t="s">
        <v>235</v>
      </c>
      <c r="G183" s="3" t="s">
        <v>12</v>
      </c>
      <c r="I183" s="3" t="str">
        <f t="shared" si="8"/>
        <v>50434101b</v>
      </c>
      <c r="J183" s="3" t="str">
        <f t="shared" si="9"/>
        <v>50434101026 03</v>
      </c>
      <c r="L183" s="3" t="str">
        <f t="shared" si="10"/>
        <v>50434101026 03</v>
      </c>
    </row>
    <row r="184" spans="1:12" x14ac:dyDescent="0.2">
      <c r="A184" s="10" t="s">
        <v>383</v>
      </c>
      <c r="B184" s="3" t="str">
        <f>VLOOKUP(A184,Adr!A:B,2,FALSE)</f>
        <v>Slovenská kanoistika</v>
      </c>
      <c r="C184" s="3" t="s">
        <v>758</v>
      </c>
      <c r="D184" s="4">
        <v>45000</v>
      </c>
      <c r="E184" s="5">
        <v>0</v>
      </c>
      <c r="F184" s="10" t="s">
        <v>235</v>
      </c>
      <c r="G184" s="3" t="s">
        <v>12</v>
      </c>
      <c r="I184" s="3" t="str">
        <f t="shared" si="8"/>
        <v>50434101b</v>
      </c>
      <c r="J184" s="3" t="str">
        <f t="shared" si="9"/>
        <v>50434101026 03</v>
      </c>
      <c r="L184" s="3" t="str">
        <f t="shared" si="10"/>
        <v>50434101026 03</v>
      </c>
    </row>
    <row r="185" spans="1:12" x14ac:dyDescent="0.2">
      <c r="A185" s="10" t="s">
        <v>383</v>
      </c>
      <c r="B185" s="3" t="str">
        <f>VLOOKUP(A185,Adr!A:B,2,FALSE)</f>
        <v>Slovenská kanoistika</v>
      </c>
      <c r="C185" s="3" t="s">
        <v>759</v>
      </c>
      <c r="D185" s="4">
        <v>12500</v>
      </c>
      <c r="E185" s="5">
        <v>0</v>
      </c>
      <c r="F185" s="10" t="s">
        <v>235</v>
      </c>
      <c r="G185" s="3" t="s">
        <v>12</v>
      </c>
      <c r="I185" s="3" t="str">
        <f t="shared" si="8"/>
        <v>50434101b</v>
      </c>
      <c r="J185" s="3" t="str">
        <f t="shared" si="9"/>
        <v>50434101026 03</v>
      </c>
      <c r="L185" s="3" t="str">
        <f t="shared" si="10"/>
        <v>50434101026 03</v>
      </c>
    </row>
    <row r="186" spans="1:12" x14ac:dyDescent="0.2">
      <c r="A186" s="10" t="s">
        <v>383</v>
      </c>
      <c r="B186" s="3" t="str">
        <f>VLOOKUP(A186,Adr!A:B,2,FALSE)</f>
        <v>Slovenská kanoistika</v>
      </c>
      <c r="C186" s="3" t="s">
        <v>760</v>
      </c>
      <c r="D186" s="4">
        <v>22500</v>
      </c>
      <c r="E186" s="5">
        <v>0</v>
      </c>
      <c r="F186" s="10" t="s">
        <v>235</v>
      </c>
      <c r="G186" s="3" t="s">
        <v>12</v>
      </c>
      <c r="I186" s="3" t="str">
        <f t="shared" si="8"/>
        <v>50434101b</v>
      </c>
      <c r="J186" s="3" t="str">
        <f t="shared" si="9"/>
        <v>50434101026 03</v>
      </c>
      <c r="L186" s="3" t="str">
        <f t="shared" si="10"/>
        <v>50434101026 03</v>
      </c>
    </row>
    <row r="187" spans="1:12" x14ac:dyDescent="0.2">
      <c r="A187" s="10" t="s">
        <v>383</v>
      </c>
      <c r="B187" s="3" t="str">
        <f>VLOOKUP(A187,Adr!A:B,2,FALSE)</f>
        <v>Slovenská kanoistika</v>
      </c>
      <c r="C187" s="3" t="s">
        <v>761</v>
      </c>
      <c r="D187" s="4">
        <v>10000</v>
      </c>
      <c r="E187" s="5">
        <v>0</v>
      </c>
      <c r="F187" s="10" t="s">
        <v>235</v>
      </c>
      <c r="G187" s="3" t="s">
        <v>12</v>
      </c>
      <c r="I187" s="3" t="str">
        <f t="shared" si="8"/>
        <v>50434101b</v>
      </c>
      <c r="J187" s="3" t="str">
        <f t="shared" si="9"/>
        <v>50434101026 03</v>
      </c>
      <c r="L187" s="3" t="str">
        <f t="shared" si="10"/>
        <v>50434101026 03</v>
      </c>
    </row>
    <row r="188" spans="1:12" x14ac:dyDescent="0.2">
      <c r="A188" s="10" t="s">
        <v>383</v>
      </c>
      <c r="B188" s="3" t="str">
        <f>VLOOKUP(A188,Adr!A:B,2,FALSE)</f>
        <v>Slovenská kanoistika</v>
      </c>
      <c r="C188" s="3" t="s">
        <v>762</v>
      </c>
      <c r="D188" s="4">
        <v>10000</v>
      </c>
      <c r="E188" s="5">
        <v>0</v>
      </c>
      <c r="F188" s="10" t="s">
        <v>235</v>
      </c>
      <c r="G188" s="3" t="s">
        <v>12</v>
      </c>
      <c r="I188" s="3" t="str">
        <f t="shared" si="8"/>
        <v>50434101b</v>
      </c>
      <c r="J188" s="3" t="str">
        <f t="shared" si="9"/>
        <v>50434101026 03</v>
      </c>
      <c r="L188" s="3" t="str">
        <f t="shared" si="10"/>
        <v>50434101026 03</v>
      </c>
    </row>
    <row r="189" spans="1:12" x14ac:dyDescent="0.2">
      <c r="A189" s="10" t="s">
        <v>383</v>
      </c>
      <c r="B189" s="3" t="str">
        <f>VLOOKUP(A189,Adr!A:B,2,FALSE)</f>
        <v>Slovenská kanoistika</v>
      </c>
      <c r="C189" s="3" t="s">
        <v>763</v>
      </c>
      <c r="D189" s="4">
        <v>10000</v>
      </c>
      <c r="E189" s="5">
        <v>0</v>
      </c>
      <c r="F189" s="10" t="s">
        <v>235</v>
      </c>
      <c r="G189" s="3" t="s">
        <v>12</v>
      </c>
      <c r="I189" s="3" t="str">
        <f t="shared" si="8"/>
        <v>50434101b</v>
      </c>
      <c r="J189" s="3" t="str">
        <f t="shared" si="9"/>
        <v>50434101026 03</v>
      </c>
      <c r="L189" s="3" t="str">
        <f t="shared" si="10"/>
        <v>50434101026 03</v>
      </c>
    </row>
    <row r="190" spans="1:12" x14ac:dyDescent="0.2">
      <c r="A190" s="10" t="s">
        <v>383</v>
      </c>
      <c r="B190" s="3" t="str">
        <f>VLOOKUP(A190,Adr!A:B,2,FALSE)</f>
        <v>Slovenská kanoistika</v>
      </c>
      <c r="C190" s="3" t="s">
        <v>764</v>
      </c>
      <c r="D190" s="4">
        <v>5000</v>
      </c>
      <c r="E190" s="5">
        <v>0</v>
      </c>
      <c r="F190" s="10" t="s">
        <v>235</v>
      </c>
      <c r="G190" s="3" t="s">
        <v>12</v>
      </c>
      <c r="I190" s="3" t="str">
        <f t="shared" si="8"/>
        <v>50434101b</v>
      </c>
      <c r="J190" s="3" t="str">
        <f t="shared" si="9"/>
        <v>50434101026 03</v>
      </c>
      <c r="L190" s="3" t="str">
        <f t="shared" si="10"/>
        <v>50434101026 03</v>
      </c>
    </row>
    <row r="191" spans="1:12" x14ac:dyDescent="0.2">
      <c r="A191" s="10" t="s">
        <v>383</v>
      </c>
      <c r="B191" s="3" t="str">
        <f>VLOOKUP(A191,Adr!A:B,2,FALSE)</f>
        <v>Slovenská kanoistika</v>
      </c>
      <c r="C191" s="3" t="s">
        <v>765</v>
      </c>
      <c r="D191" s="4">
        <v>10000</v>
      </c>
      <c r="E191" s="5">
        <v>0</v>
      </c>
      <c r="F191" s="10" t="s">
        <v>235</v>
      </c>
      <c r="G191" s="3" t="s">
        <v>12</v>
      </c>
      <c r="I191" s="3" t="str">
        <f t="shared" si="8"/>
        <v>50434101b</v>
      </c>
      <c r="J191" s="3" t="str">
        <f t="shared" si="9"/>
        <v>50434101026 03</v>
      </c>
      <c r="L191" s="3" t="str">
        <f t="shared" si="10"/>
        <v>50434101026 03</v>
      </c>
    </row>
    <row r="192" spans="1:12" x14ac:dyDescent="0.2">
      <c r="A192" s="10" t="s">
        <v>383</v>
      </c>
      <c r="B192" s="3" t="str">
        <f>VLOOKUP(A192,Adr!A:B,2,FALSE)</f>
        <v>Slovenská kanoistika</v>
      </c>
      <c r="C192" s="3" t="s">
        <v>766</v>
      </c>
      <c r="D192" s="4">
        <v>5000</v>
      </c>
      <c r="E192" s="5">
        <v>0</v>
      </c>
      <c r="F192" s="10" t="s">
        <v>235</v>
      </c>
      <c r="G192" s="3" t="s">
        <v>12</v>
      </c>
      <c r="I192" s="3" t="str">
        <f t="shared" si="8"/>
        <v>50434101b</v>
      </c>
      <c r="J192" s="3" t="str">
        <f t="shared" si="9"/>
        <v>50434101026 03</v>
      </c>
      <c r="L192" s="3" t="str">
        <f t="shared" si="10"/>
        <v>50434101026 03</v>
      </c>
    </row>
    <row r="193" spans="1:12" x14ac:dyDescent="0.2">
      <c r="A193" s="10" t="s">
        <v>383</v>
      </c>
      <c r="B193" s="3" t="str">
        <f>VLOOKUP(A193,Adr!A:B,2,FALSE)</f>
        <v>Slovenská kanoistika</v>
      </c>
      <c r="C193" s="3" t="s">
        <v>1115</v>
      </c>
      <c r="D193" s="4">
        <v>2500</v>
      </c>
      <c r="E193" s="5">
        <v>0</v>
      </c>
      <c r="F193" s="10" t="s">
        <v>237</v>
      </c>
      <c r="G193" s="3" t="s">
        <v>12</v>
      </c>
      <c r="I193" s="3" t="str">
        <f t="shared" si="8"/>
        <v>50434101d</v>
      </c>
      <c r="J193" s="3" t="str">
        <f t="shared" si="9"/>
        <v>50434101026 03</v>
      </c>
      <c r="L193" s="3" t="str">
        <f t="shared" si="10"/>
        <v>50434101026 03</v>
      </c>
    </row>
    <row r="194" spans="1:12" x14ac:dyDescent="0.2">
      <c r="A194" s="10" t="s">
        <v>383</v>
      </c>
      <c r="B194" s="3" t="str">
        <f>VLOOKUP(A194,Adr!A:B,2,FALSE)</f>
        <v>Slovenská kanoistika</v>
      </c>
      <c r="C194" s="3" t="s">
        <v>1116</v>
      </c>
      <c r="D194" s="4">
        <v>666</v>
      </c>
      <c r="E194" s="5">
        <v>0</v>
      </c>
      <c r="F194" s="10" t="s">
        <v>237</v>
      </c>
      <c r="G194" s="3" t="s">
        <v>12</v>
      </c>
      <c r="I194" s="3" t="str">
        <f t="shared" ref="I194:I257" si="11">A194&amp;F194</f>
        <v>50434101d</v>
      </c>
      <c r="J194" s="3" t="str">
        <f t="shared" ref="J194:J257" si="12">A194&amp;G194</f>
        <v>50434101026 03</v>
      </c>
      <c r="L194" s="3" t="str">
        <f t="shared" ref="L194:L257" si="13">A194&amp;G194&amp;H194</f>
        <v>50434101026 03</v>
      </c>
    </row>
    <row r="195" spans="1:12" x14ac:dyDescent="0.2">
      <c r="A195" s="10" t="s">
        <v>383</v>
      </c>
      <c r="B195" s="3" t="str">
        <f>VLOOKUP(A195,Adr!A:B,2,FALSE)</f>
        <v>Slovenská kanoistika</v>
      </c>
      <c r="C195" s="3" t="s">
        <v>1117</v>
      </c>
      <c r="D195" s="4">
        <v>200</v>
      </c>
      <c r="E195" s="5">
        <v>0</v>
      </c>
      <c r="F195" s="10" t="s">
        <v>237</v>
      </c>
      <c r="G195" s="3" t="s">
        <v>12</v>
      </c>
      <c r="I195" s="3" t="str">
        <f t="shared" si="11"/>
        <v>50434101d</v>
      </c>
      <c r="J195" s="3" t="str">
        <f t="shared" si="12"/>
        <v>50434101026 03</v>
      </c>
      <c r="L195" s="3" t="str">
        <f t="shared" si="13"/>
        <v>50434101026 03</v>
      </c>
    </row>
    <row r="196" spans="1:12" x14ac:dyDescent="0.2">
      <c r="A196" s="10" t="s">
        <v>383</v>
      </c>
      <c r="B196" s="3" t="str">
        <f>VLOOKUP(A196,Adr!A:B,2,FALSE)</f>
        <v>Slovenská kanoistika</v>
      </c>
      <c r="C196" s="3" t="s">
        <v>1118</v>
      </c>
      <c r="D196" s="4">
        <v>1500</v>
      </c>
      <c r="E196" s="5">
        <v>0</v>
      </c>
      <c r="F196" s="10" t="s">
        <v>237</v>
      </c>
      <c r="G196" s="3" t="s">
        <v>12</v>
      </c>
      <c r="I196" s="3" t="str">
        <f t="shared" si="11"/>
        <v>50434101d</v>
      </c>
      <c r="J196" s="3" t="str">
        <f t="shared" si="12"/>
        <v>50434101026 03</v>
      </c>
      <c r="L196" s="3" t="str">
        <f t="shared" si="13"/>
        <v>50434101026 03</v>
      </c>
    </row>
    <row r="197" spans="1:12" x14ac:dyDescent="0.2">
      <c r="A197" s="10" t="s">
        <v>383</v>
      </c>
      <c r="B197" s="3" t="str">
        <f>VLOOKUP(A197,Adr!A:B,2,FALSE)</f>
        <v>Slovenská kanoistika</v>
      </c>
      <c r="C197" s="3" t="s">
        <v>1119</v>
      </c>
      <c r="D197" s="4">
        <v>250</v>
      </c>
      <c r="E197" s="5">
        <v>0</v>
      </c>
      <c r="F197" s="10" t="s">
        <v>237</v>
      </c>
      <c r="G197" s="3" t="s">
        <v>12</v>
      </c>
      <c r="I197" s="3" t="str">
        <f t="shared" si="11"/>
        <v>50434101d</v>
      </c>
      <c r="J197" s="3" t="str">
        <f t="shared" si="12"/>
        <v>50434101026 03</v>
      </c>
      <c r="L197" s="3" t="str">
        <f t="shared" si="13"/>
        <v>50434101026 03</v>
      </c>
    </row>
    <row r="198" spans="1:12" x14ac:dyDescent="0.2">
      <c r="A198" s="10" t="s">
        <v>383</v>
      </c>
      <c r="B198" s="3" t="str">
        <f>VLOOKUP(A198,Adr!A:B,2,FALSE)</f>
        <v>Slovenská kanoistika</v>
      </c>
      <c r="C198" s="3" t="s">
        <v>1120</v>
      </c>
      <c r="D198" s="4">
        <v>300</v>
      </c>
      <c r="E198" s="5">
        <v>0</v>
      </c>
      <c r="F198" s="10" t="s">
        <v>237</v>
      </c>
      <c r="G198" s="3" t="s">
        <v>12</v>
      </c>
      <c r="I198" s="3" t="str">
        <f t="shared" si="11"/>
        <v>50434101d</v>
      </c>
      <c r="J198" s="3" t="str">
        <f t="shared" si="12"/>
        <v>50434101026 03</v>
      </c>
      <c r="L198" s="3" t="str">
        <f t="shared" si="13"/>
        <v>50434101026 03</v>
      </c>
    </row>
    <row r="199" spans="1:12" x14ac:dyDescent="0.2">
      <c r="A199" s="10" t="s">
        <v>383</v>
      </c>
      <c r="B199" s="3" t="str">
        <f>VLOOKUP(A199,Adr!A:B,2,FALSE)</f>
        <v>Slovenská kanoistika</v>
      </c>
      <c r="C199" s="3" t="s">
        <v>1121</v>
      </c>
      <c r="D199" s="4">
        <v>300</v>
      </c>
      <c r="E199" s="5">
        <v>0</v>
      </c>
      <c r="F199" s="10" t="s">
        <v>237</v>
      </c>
      <c r="G199" s="3" t="s">
        <v>12</v>
      </c>
      <c r="I199" s="3" t="str">
        <f t="shared" si="11"/>
        <v>50434101d</v>
      </c>
      <c r="J199" s="3" t="str">
        <f t="shared" si="12"/>
        <v>50434101026 03</v>
      </c>
      <c r="L199" s="3" t="str">
        <f t="shared" si="13"/>
        <v>50434101026 03</v>
      </c>
    </row>
    <row r="200" spans="1:12" x14ac:dyDescent="0.2">
      <c r="A200" s="10" t="s">
        <v>383</v>
      </c>
      <c r="B200" s="3" t="str">
        <f>VLOOKUP(A200,Adr!A:B,2,FALSE)</f>
        <v>Slovenská kanoistika</v>
      </c>
      <c r="C200" s="3" t="s">
        <v>1122</v>
      </c>
      <c r="D200" s="4">
        <v>1500</v>
      </c>
      <c r="E200" s="5">
        <v>0</v>
      </c>
      <c r="F200" s="10" t="s">
        <v>237</v>
      </c>
      <c r="G200" s="3" t="s">
        <v>12</v>
      </c>
      <c r="I200" s="3" t="str">
        <f t="shared" si="11"/>
        <v>50434101d</v>
      </c>
      <c r="J200" s="3" t="str">
        <f t="shared" si="12"/>
        <v>50434101026 03</v>
      </c>
      <c r="L200" s="3" t="str">
        <f t="shared" si="13"/>
        <v>50434101026 03</v>
      </c>
    </row>
    <row r="201" spans="1:12" x14ac:dyDescent="0.2">
      <c r="A201" s="10" t="s">
        <v>383</v>
      </c>
      <c r="B201" s="3" t="str">
        <f>VLOOKUP(A201,Adr!A:B,2,FALSE)</f>
        <v>Slovenská kanoistika</v>
      </c>
      <c r="C201" s="3" t="s">
        <v>1123</v>
      </c>
      <c r="D201" s="4">
        <v>1000</v>
      </c>
      <c r="E201" s="5">
        <v>0</v>
      </c>
      <c r="F201" s="10" t="s">
        <v>237</v>
      </c>
      <c r="G201" s="3" t="s">
        <v>12</v>
      </c>
      <c r="I201" s="3" t="str">
        <f t="shared" si="11"/>
        <v>50434101d</v>
      </c>
      <c r="J201" s="3" t="str">
        <f t="shared" si="12"/>
        <v>50434101026 03</v>
      </c>
      <c r="L201" s="3" t="str">
        <f t="shared" si="13"/>
        <v>50434101026 03</v>
      </c>
    </row>
    <row r="202" spans="1:12" x14ac:dyDescent="0.2">
      <c r="A202" s="10" t="s">
        <v>383</v>
      </c>
      <c r="B202" s="3" t="str">
        <f>VLOOKUP(A202,Adr!A:B,2,FALSE)</f>
        <v>Slovenská kanoistika</v>
      </c>
      <c r="C202" s="3" t="s">
        <v>1124</v>
      </c>
      <c r="D202" s="4">
        <v>200</v>
      </c>
      <c r="E202" s="5">
        <v>0</v>
      </c>
      <c r="F202" s="10" t="s">
        <v>237</v>
      </c>
      <c r="G202" s="3" t="s">
        <v>12</v>
      </c>
      <c r="I202" s="3" t="str">
        <f t="shared" si="11"/>
        <v>50434101d</v>
      </c>
      <c r="J202" s="3" t="str">
        <f t="shared" si="12"/>
        <v>50434101026 03</v>
      </c>
      <c r="L202" s="3" t="str">
        <f t="shared" si="13"/>
        <v>50434101026 03</v>
      </c>
    </row>
    <row r="203" spans="1:12" x14ac:dyDescent="0.2">
      <c r="A203" s="10" t="s">
        <v>383</v>
      </c>
      <c r="B203" s="3" t="str">
        <f>VLOOKUP(A203,Adr!A:B,2,FALSE)</f>
        <v>Slovenská kanoistika</v>
      </c>
      <c r="C203" s="3" t="s">
        <v>1125</v>
      </c>
      <c r="D203" s="4">
        <v>500</v>
      </c>
      <c r="E203" s="5">
        <v>0</v>
      </c>
      <c r="F203" s="10" t="s">
        <v>237</v>
      </c>
      <c r="G203" s="3" t="s">
        <v>12</v>
      </c>
      <c r="I203" s="3" t="str">
        <f t="shared" si="11"/>
        <v>50434101d</v>
      </c>
      <c r="J203" s="3" t="str">
        <f t="shared" si="12"/>
        <v>50434101026 03</v>
      </c>
      <c r="L203" s="3" t="str">
        <f t="shared" si="13"/>
        <v>50434101026 03</v>
      </c>
    </row>
    <row r="204" spans="1:12" x14ac:dyDescent="0.2">
      <c r="A204" s="10" t="s">
        <v>383</v>
      </c>
      <c r="B204" s="3" t="str">
        <f>VLOOKUP(A204,Adr!A:B,2,FALSE)</f>
        <v>Slovenská kanoistika</v>
      </c>
      <c r="C204" s="3" t="s">
        <v>1126</v>
      </c>
      <c r="D204" s="4">
        <v>500</v>
      </c>
      <c r="E204" s="5">
        <v>0</v>
      </c>
      <c r="F204" s="10" t="s">
        <v>237</v>
      </c>
      <c r="G204" s="3" t="s">
        <v>12</v>
      </c>
      <c r="I204" s="3" t="str">
        <f t="shared" si="11"/>
        <v>50434101d</v>
      </c>
      <c r="J204" s="3" t="str">
        <f t="shared" si="12"/>
        <v>50434101026 03</v>
      </c>
      <c r="L204" s="3" t="str">
        <f t="shared" si="13"/>
        <v>50434101026 03</v>
      </c>
    </row>
    <row r="205" spans="1:12" x14ac:dyDescent="0.2">
      <c r="A205" s="10" t="s">
        <v>383</v>
      </c>
      <c r="B205" s="3" t="str">
        <f>VLOOKUP(A205,Adr!A:B,2,FALSE)</f>
        <v>Slovenská kanoistika</v>
      </c>
      <c r="C205" s="3" t="s">
        <v>1127</v>
      </c>
      <c r="D205" s="4">
        <v>500</v>
      </c>
      <c r="E205" s="5">
        <v>0</v>
      </c>
      <c r="F205" s="10" t="s">
        <v>237</v>
      </c>
      <c r="G205" s="3" t="s">
        <v>12</v>
      </c>
      <c r="I205" s="3" t="str">
        <f t="shared" si="11"/>
        <v>50434101d</v>
      </c>
      <c r="J205" s="3" t="str">
        <f t="shared" si="12"/>
        <v>50434101026 03</v>
      </c>
      <c r="L205" s="3" t="str">
        <f t="shared" si="13"/>
        <v>50434101026 03</v>
      </c>
    </row>
    <row r="206" spans="1:12" x14ac:dyDescent="0.2">
      <c r="A206" s="10" t="s">
        <v>383</v>
      </c>
      <c r="B206" s="3" t="str">
        <f>VLOOKUP(A206,Adr!A:B,2,FALSE)</f>
        <v>Slovenská kanoistika</v>
      </c>
      <c r="C206" s="3" t="s">
        <v>1128</v>
      </c>
      <c r="D206" s="4">
        <v>500</v>
      </c>
      <c r="E206" s="5">
        <v>0</v>
      </c>
      <c r="F206" s="10" t="s">
        <v>237</v>
      </c>
      <c r="G206" s="3" t="s">
        <v>12</v>
      </c>
      <c r="I206" s="3" t="str">
        <f t="shared" si="11"/>
        <v>50434101d</v>
      </c>
      <c r="J206" s="3" t="str">
        <f t="shared" si="12"/>
        <v>50434101026 03</v>
      </c>
      <c r="L206" s="3" t="str">
        <f t="shared" si="13"/>
        <v>50434101026 03</v>
      </c>
    </row>
    <row r="207" spans="1:12" x14ac:dyDescent="0.2">
      <c r="A207" s="10" t="s">
        <v>383</v>
      </c>
      <c r="B207" s="3" t="str">
        <f>VLOOKUP(A207,Adr!A:B,2,FALSE)</f>
        <v>Slovenská kanoistika</v>
      </c>
      <c r="C207" s="3" t="s">
        <v>1129</v>
      </c>
      <c r="D207" s="4">
        <v>666</v>
      </c>
      <c r="E207" s="5">
        <v>0</v>
      </c>
      <c r="F207" s="10" t="s">
        <v>237</v>
      </c>
      <c r="G207" s="3" t="s">
        <v>12</v>
      </c>
      <c r="I207" s="3" t="str">
        <f t="shared" si="11"/>
        <v>50434101d</v>
      </c>
      <c r="J207" s="3" t="str">
        <f t="shared" si="12"/>
        <v>50434101026 03</v>
      </c>
      <c r="L207" s="3" t="str">
        <f t="shared" si="13"/>
        <v>50434101026 03</v>
      </c>
    </row>
    <row r="208" spans="1:12" x14ac:dyDescent="0.2">
      <c r="A208" s="10" t="s">
        <v>383</v>
      </c>
      <c r="B208" s="3" t="str">
        <f>VLOOKUP(A208,Adr!A:B,2,FALSE)</f>
        <v>Slovenská kanoistika</v>
      </c>
      <c r="C208" s="3" t="s">
        <v>1130</v>
      </c>
      <c r="D208" s="4">
        <v>150</v>
      </c>
      <c r="E208" s="5">
        <v>0</v>
      </c>
      <c r="F208" s="10" t="s">
        <v>237</v>
      </c>
      <c r="G208" s="3" t="s">
        <v>12</v>
      </c>
      <c r="I208" s="3" t="str">
        <f t="shared" si="11"/>
        <v>50434101d</v>
      </c>
      <c r="J208" s="3" t="str">
        <f t="shared" si="12"/>
        <v>50434101026 03</v>
      </c>
      <c r="L208" s="3" t="str">
        <f t="shared" si="13"/>
        <v>50434101026 03</v>
      </c>
    </row>
    <row r="209" spans="1:12" x14ac:dyDescent="0.2">
      <c r="A209" s="10" t="s">
        <v>383</v>
      </c>
      <c r="B209" s="3" t="str">
        <f>VLOOKUP(A209,Adr!A:B,2,FALSE)</f>
        <v>Slovenská kanoistika</v>
      </c>
      <c r="C209" s="3" t="s">
        <v>1131</v>
      </c>
      <c r="D209" s="4">
        <v>750</v>
      </c>
      <c r="E209" s="5">
        <v>0</v>
      </c>
      <c r="F209" s="10" t="s">
        <v>237</v>
      </c>
      <c r="G209" s="3" t="s">
        <v>12</v>
      </c>
      <c r="I209" s="3" t="str">
        <f t="shared" si="11"/>
        <v>50434101d</v>
      </c>
      <c r="J209" s="3" t="str">
        <f t="shared" si="12"/>
        <v>50434101026 03</v>
      </c>
      <c r="L209" s="3" t="str">
        <f t="shared" si="13"/>
        <v>50434101026 03</v>
      </c>
    </row>
    <row r="210" spans="1:12" x14ac:dyDescent="0.2">
      <c r="A210" s="10" t="s">
        <v>383</v>
      </c>
      <c r="B210" s="3" t="str">
        <f>VLOOKUP(A210,Adr!A:B,2,FALSE)</f>
        <v>Slovenská kanoistika</v>
      </c>
      <c r="C210" s="3" t="s">
        <v>1132</v>
      </c>
      <c r="D210" s="4">
        <v>1000</v>
      </c>
      <c r="E210" s="5">
        <v>0</v>
      </c>
      <c r="F210" s="10" t="s">
        <v>237</v>
      </c>
      <c r="G210" s="3" t="s">
        <v>12</v>
      </c>
      <c r="I210" s="3" t="str">
        <f t="shared" si="11"/>
        <v>50434101d</v>
      </c>
      <c r="J210" s="3" t="str">
        <f t="shared" si="12"/>
        <v>50434101026 03</v>
      </c>
      <c r="L210" s="3" t="str">
        <f t="shared" si="13"/>
        <v>50434101026 03</v>
      </c>
    </row>
    <row r="211" spans="1:12" x14ac:dyDescent="0.2">
      <c r="A211" s="10" t="s">
        <v>383</v>
      </c>
      <c r="B211" s="3" t="str">
        <f>VLOOKUP(A211,Adr!A:B,2,FALSE)</f>
        <v>Slovenská kanoistika</v>
      </c>
      <c r="C211" s="3" t="s">
        <v>1133</v>
      </c>
      <c r="D211" s="4">
        <v>166</v>
      </c>
      <c r="E211" s="5">
        <v>0</v>
      </c>
      <c r="F211" s="10" t="s">
        <v>237</v>
      </c>
      <c r="G211" s="3" t="s">
        <v>12</v>
      </c>
      <c r="I211" s="3" t="str">
        <f t="shared" si="11"/>
        <v>50434101d</v>
      </c>
      <c r="J211" s="3" t="str">
        <f t="shared" si="12"/>
        <v>50434101026 03</v>
      </c>
      <c r="L211" s="3" t="str">
        <f t="shared" si="13"/>
        <v>50434101026 03</v>
      </c>
    </row>
    <row r="212" spans="1:12" x14ac:dyDescent="0.2">
      <c r="A212" s="10" t="s">
        <v>383</v>
      </c>
      <c r="B212" s="3" t="str">
        <f>VLOOKUP(A212,Adr!A:B,2,FALSE)</f>
        <v>Slovenská kanoistika</v>
      </c>
      <c r="C212" s="3" t="s">
        <v>1134</v>
      </c>
      <c r="D212" s="4">
        <v>200</v>
      </c>
      <c r="E212" s="5">
        <v>0</v>
      </c>
      <c r="F212" s="10" t="s">
        <v>237</v>
      </c>
      <c r="G212" s="3" t="s">
        <v>12</v>
      </c>
      <c r="I212" s="3" t="str">
        <f t="shared" si="11"/>
        <v>50434101d</v>
      </c>
      <c r="J212" s="3" t="str">
        <f t="shared" si="12"/>
        <v>50434101026 03</v>
      </c>
      <c r="L212" s="3" t="str">
        <f t="shared" si="13"/>
        <v>50434101026 03</v>
      </c>
    </row>
    <row r="213" spans="1:12" x14ac:dyDescent="0.2">
      <c r="A213" s="10" t="s">
        <v>383</v>
      </c>
      <c r="B213" s="3" t="str">
        <f>VLOOKUP(A213,Adr!A:B,2,FALSE)</f>
        <v>Slovenská kanoistika</v>
      </c>
      <c r="C213" s="3" t="s">
        <v>1135</v>
      </c>
      <c r="D213" s="4">
        <v>330</v>
      </c>
      <c r="E213" s="5">
        <v>0</v>
      </c>
      <c r="F213" s="10" t="s">
        <v>237</v>
      </c>
      <c r="G213" s="3" t="s">
        <v>12</v>
      </c>
      <c r="I213" s="3" t="str">
        <f t="shared" si="11"/>
        <v>50434101d</v>
      </c>
      <c r="J213" s="3" t="str">
        <f t="shared" si="12"/>
        <v>50434101026 03</v>
      </c>
      <c r="L213" s="3" t="str">
        <f t="shared" si="13"/>
        <v>50434101026 03</v>
      </c>
    </row>
    <row r="214" spans="1:12" x14ac:dyDescent="0.2">
      <c r="A214" s="10" t="s">
        <v>383</v>
      </c>
      <c r="B214" s="3" t="str">
        <f>VLOOKUP(A214,Adr!A:B,2,FALSE)</f>
        <v>Slovenská kanoistika</v>
      </c>
      <c r="C214" s="3" t="s">
        <v>1136</v>
      </c>
      <c r="D214" s="4">
        <v>330</v>
      </c>
      <c r="E214" s="5">
        <v>0</v>
      </c>
      <c r="F214" s="10" t="s">
        <v>237</v>
      </c>
      <c r="G214" s="3" t="s">
        <v>12</v>
      </c>
      <c r="I214" s="3" t="str">
        <f t="shared" si="11"/>
        <v>50434101d</v>
      </c>
      <c r="J214" s="3" t="str">
        <f t="shared" si="12"/>
        <v>50434101026 03</v>
      </c>
      <c r="L214" s="3" t="str">
        <f t="shared" si="13"/>
        <v>50434101026 03</v>
      </c>
    </row>
    <row r="215" spans="1:12" x14ac:dyDescent="0.2">
      <c r="A215" s="10" t="s">
        <v>383</v>
      </c>
      <c r="B215" s="3" t="str">
        <f>VLOOKUP(A215,Adr!A:B,2,FALSE)</f>
        <v>Slovenská kanoistika</v>
      </c>
      <c r="C215" s="3" t="s">
        <v>1137</v>
      </c>
      <c r="D215" s="4">
        <v>330</v>
      </c>
      <c r="E215" s="5">
        <v>0</v>
      </c>
      <c r="F215" s="10" t="s">
        <v>237</v>
      </c>
      <c r="G215" s="3" t="s">
        <v>12</v>
      </c>
      <c r="I215" s="3" t="str">
        <f t="shared" si="11"/>
        <v>50434101d</v>
      </c>
      <c r="J215" s="3" t="str">
        <f t="shared" si="12"/>
        <v>50434101026 03</v>
      </c>
      <c r="L215" s="3" t="str">
        <f t="shared" si="13"/>
        <v>50434101026 03</v>
      </c>
    </row>
    <row r="216" spans="1:12" x14ac:dyDescent="0.2">
      <c r="A216" s="10" t="s">
        <v>383</v>
      </c>
      <c r="B216" s="3" t="str">
        <f>VLOOKUP(A216,Adr!A:B,2,FALSE)</f>
        <v>Slovenská kanoistika</v>
      </c>
      <c r="C216" s="3" t="s">
        <v>1138</v>
      </c>
      <c r="D216" s="4">
        <v>330</v>
      </c>
      <c r="E216" s="5">
        <v>0</v>
      </c>
      <c r="F216" s="10" t="s">
        <v>237</v>
      </c>
      <c r="G216" s="3" t="s">
        <v>12</v>
      </c>
      <c r="I216" s="3" t="str">
        <f t="shared" si="11"/>
        <v>50434101d</v>
      </c>
      <c r="J216" s="3" t="str">
        <f t="shared" si="12"/>
        <v>50434101026 03</v>
      </c>
      <c r="L216" s="3" t="str">
        <f t="shared" si="13"/>
        <v>50434101026 03</v>
      </c>
    </row>
    <row r="217" spans="1:12" x14ac:dyDescent="0.2">
      <c r="A217" s="10" t="s">
        <v>383</v>
      </c>
      <c r="B217" s="3" t="str">
        <f>VLOOKUP(A217,Adr!A:B,2,FALSE)</f>
        <v>Slovenská kanoistika</v>
      </c>
      <c r="C217" s="3" t="s">
        <v>1139</v>
      </c>
      <c r="D217" s="4">
        <v>500</v>
      </c>
      <c r="E217" s="5">
        <v>0</v>
      </c>
      <c r="F217" s="10" t="s">
        <v>237</v>
      </c>
      <c r="G217" s="3" t="s">
        <v>12</v>
      </c>
      <c r="I217" s="3" t="str">
        <f t="shared" si="11"/>
        <v>50434101d</v>
      </c>
      <c r="J217" s="3" t="str">
        <f t="shared" si="12"/>
        <v>50434101026 03</v>
      </c>
      <c r="L217" s="3" t="str">
        <f t="shared" si="13"/>
        <v>50434101026 03</v>
      </c>
    </row>
    <row r="218" spans="1:12" x14ac:dyDescent="0.2">
      <c r="A218" s="10" t="s">
        <v>383</v>
      </c>
      <c r="B218" s="3" t="str">
        <f>VLOOKUP(A218,Adr!A:B,2,FALSE)</f>
        <v>Slovenská kanoistika</v>
      </c>
      <c r="C218" s="3" t="s">
        <v>1140</v>
      </c>
      <c r="D218" s="4">
        <v>330</v>
      </c>
      <c r="E218" s="5">
        <v>0</v>
      </c>
      <c r="F218" s="10" t="s">
        <v>237</v>
      </c>
      <c r="G218" s="3" t="s">
        <v>12</v>
      </c>
      <c r="I218" s="3" t="str">
        <f t="shared" si="11"/>
        <v>50434101d</v>
      </c>
      <c r="J218" s="3" t="str">
        <f t="shared" si="12"/>
        <v>50434101026 03</v>
      </c>
      <c r="L218" s="3" t="str">
        <f t="shared" si="13"/>
        <v>50434101026 03</v>
      </c>
    </row>
    <row r="219" spans="1:12" x14ac:dyDescent="0.2">
      <c r="A219" s="10" t="s">
        <v>383</v>
      </c>
      <c r="B219" s="3" t="str">
        <f>VLOOKUP(A219,Adr!A:B,2,FALSE)</f>
        <v>Slovenská kanoistika</v>
      </c>
      <c r="C219" s="3" t="s">
        <v>1141</v>
      </c>
      <c r="D219" s="4">
        <v>330</v>
      </c>
      <c r="E219" s="5">
        <v>0</v>
      </c>
      <c r="F219" s="10" t="s">
        <v>237</v>
      </c>
      <c r="G219" s="3" t="s">
        <v>12</v>
      </c>
      <c r="I219" s="3" t="str">
        <f t="shared" si="11"/>
        <v>50434101d</v>
      </c>
      <c r="J219" s="3" t="str">
        <f t="shared" si="12"/>
        <v>50434101026 03</v>
      </c>
      <c r="L219" s="3" t="str">
        <f t="shared" si="13"/>
        <v>50434101026 03</v>
      </c>
    </row>
    <row r="220" spans="1:12" x14ac:dyDescent="0.2">
      <c r="A220" s="10" t="s">
        <v>383</v>
      </c>
      <c r="B220" s="3" t="str">
        <f>VLOOKUP(A220,Adr!A:B,2,FALSE)</f>
        <v>Slovenská kanoistika</v>
      </c>
      <c r="C220" s="3" t="s">
        <v>1142</v>
      </c>
      <c r="D220" s="4">
        <v>330</v>
      </c>
      <c r="E220" s="5">
        <v>0</v>
      </c>
      <c r="F220" s="10" t="s">
        <v>237</v>
      </c>
      <c r="G220" s="3" t="s">
        <v>12</v>
      </c>
      <c r="I220" s="3" t="str">
        <f t="shared" si="11"/>
        <v>50434101d</v>
      </c>
      <c r="J220" s="3" t="str">
        <f t="shared" si="12"/>
        <v>50434101026 03</v>
      </c>
      <c r="L220" s="3" t="str">
        <f t="shared" si="13"/>
        <v>50434101026 03</v>
      </c>
    </row>
    <row r="221" spans="1:12" x14ac:dyDescent="0.2">
      <c r="A221" s="10" t="s">
        <v>383</v>
      </c>
      <c r="B221" s="3" t="str">
        <f>VLOOKUP(A221,Adr!A:B,2,FALSE)</f>
        <v>Slovenská kanoistika</v>
      </c>
      <c r="C221" s="3" t="s">
        <v>1512</v>
      </c>
      <c r="D221" s="4">
        <v>35000</v>
      </c>
      <c r="E221" s="5">
        <v>0</v>
      </c>
      <c r="F221" s="10" t="s">
        <v>239</v>
      </c>
      <c r="G221" s="3" t="s">
        <v>12</v>
      </c>
      <c r="I221" s="3" t="str">
        <f t="shared" si="11"/>
        <v>50434101f</v>
      </c>
      <c r="J221" s="3" t="str">
        <f t="shared" si="12"/>
        <v>50434101026 03</v>
      </c>
      <c r="L221" s="3" t="str">
        <f t="shared" si="13"/>
        <v>50434101026 03</v>
      </c>
    </row>
    <row r="222" spans="1:12" x14ac:dyDescent="0.2">
      <c r="A222" s="10" t="s">
        <v>383</v>
      </c>
      <c r="B222" s="3" t="str">
        <f>VLOOKUP(A222,Adr!A:B,2,FALSE)</f>
        <v>Slovenská kanoistika</v>
      </c>
      <c r="C222" s="3" t="s">
        <v>1511</v>
      </c>
      <c r="D222" s="4">
        <v>15000</v>
      </c>
      <c r="E222" s="5">
        <v>0</v>
      </c>
      <c r="F222" s="10" t="s">
        <v>239</v>
      </c>
      <c r="G222" s="3" t="s">
        <v>12</v>
      </c>
      <c r="I222" s="3" t="str">
        <f t="shared" si="11"/>
        <v>50434101f</v>
      </c>
      <c r="J222" s="3" t="str">
        <f t="shared" si="12"/>
        <v>50434101026 03</v>
      </c>
      <c r="L222" s="3" t="str">
        <f t="shared" si="13"/>
        <v>50434101026 03</v>
      </c>
    </row>
    <row r="223" spans="1:12" x14ac:dyDescent="0.2">
      <c r="A223" s="10" t="s">
        <v>53</v>
      </c>
      <c r="B223" s="3" t="str">
        <f>VLOOKUP(A223,Adr!A:B,2,FALSE)</f>
        <v>Slovenská lyžiarska asociácia</v>
      </c>
      <c r="C223" s="3" t="s">
        <v>909</v>
      </c>
      <c r="D223" s="4">
        <v>900843</v>
      </c>
      <c r="E223" s="5">
        <v>0</v>
      </c>
      <c r="F223" s="10" t="s">
        <v>234</v>
      </c>
      <c r="G223" s="3" t="s">
        <v>6</v>
      </c>
      <c r="H223" s="3" t="s">
        <v>1583</v>
      </c>
      <c r="I223" s="3" t="str">
        <f t="shared" si="11"/>
        <v>42133700a</v>
      </c>
      <c r="J223" s="3" t="str">
        <f t="shared" si="12"/>
        <v>42133700026 02</v>
      </c>
      <c r="K223" s="3" t="str">
        <f>LEFT(C223,FIND(" - ",C223))</f>
        <v xml:space="preserve">lyžovanie </v>
      </c>
      <c r="L223" s="3" t="str">
        <f t="shared" si="13"/>
        <v>42133700026 02B</v>
      </c>
    </row>
    <row r="224" spans="1:12" x14ac:dyDescent="0.2">
      <c r="A224" s="10" t="s">
        <v>53</v>
      </c>
      <c r="B224" s="3" t="str">
        <f>VLOOKUP(A224,Adr!A:B,2,FALSE)</f>
        <v>Slovenská lyžiarska asociácia</v>
      </c>
      <c r="C224" s="3" t="s">
        <v>970</v>
      </c>
      <c r="D224" s="4">
        <v>29000</v>
      </c>
      <c r="E224" s="5">
        <v>0</v>
      </c>
      <c r="F224" s="10" t="s">
        <v>234</v>
      </c>
      <c r="G224" s="3" t="s">
        <v>6</v>
      </c>
      <c r="H224" s="3" t="s">
        <v>1584</v>
      </c>
      <c r="I224" s="3" t="str">
        <f t="shared" si="11"/>
        <v>42133700a</v>
      </c>
      <c r="J224" s="3" t="str">
        <f t="shared" si="12"/>
        <v>42133700026 02</v>
      </c>
      <c r="K224" s="3" t="str">
        <f>LEFT(C224,FIND(" - ",C224))</f>
        <v xml:space="preserve">lyžovanie </v>
      </c>
      <c r="L224" s="3" t="str">
        <f t="shared" si="13"/>
        <v>42133700026 02K</v>
      </c>
    </row>
    <row r="225" spans="1:12" x14ac:dyDescent="0.2">
      <c r="A225" s="10" t="s">
        <v>53</v>
      </c>
      <c r="B225" s="3" t="str">
        <f>VLOOKUP(A225,Adr!A:B,2,FALSE)</f>
        <v>Slovenská lyžiarska asociácia</v>
      </c>
      <c r="C225" s="3" t="s">
        <v>767</v>
      </c>
      <c r="D225" s="4">
        <v>30000</v>
      </c>
      <c r="E225" s="5">
        <v>0</v>
      </c>
      <c r="F225" s="10" t="s">
        <v>235</v>
      </c>
      <c r="G225" s="3" t="s">
        <v>12</v>
      </c>
      <c r="I225" s="3" t="str">
        <f t="shared" si="11"/>
        <v>42133700b</v>
      </c>
      <c r="J225" s="3" t="str">
        <f t="shared" si="12"/>
        <v>42133700026 03</v>
      </c>
      <c r="L225" s="3" t="str">
        <f t="shared" si="13"/>
        <v>42133700026 03</v>
      </c>
    </row>
    <row r="226" spans="1:12" x14ac:dyDescent="0.2">
      <c r="A226" s="10" t="s">
        <v>53</v>
      </c>
      <c r="B226" s="3" t="str">
        <f>VLOOKUP(A226,Adr!A:B,2,FALSE)</f>
        <v>Slovenská lyžiarska asociácia</v>
      </c>
      <c r="C226" s="3" t="s">
        <v>768</v>
      </c>
      <c r="D226" s="4">
        <v>10000</v>
      </c>
      <c r="E226" s="5">
        <v>0</v>
      </c>
      <c r="F226" s="10" t="s">
        <v>235</v>
      </c>
      <c r="G226" s="3" t="s">
        <v>12</v>
      </c>
      <c r="I226" s="3" t="str">
        <f t="shared" si="11"/>
        <v>42133700b</v>
      </c>
      <c r="J226" s="3" t="str">
        <f t="shared" si="12"/>
        <v>42133700026 03</v>
      </c>
      <c r="L226" s="3" t="str">
        <f t="shared" si="13"/>
        <v>42133700026 03</v>
      </c>
    </row>
    <row r="227" spans="1:12" x14ac:dyDescent="0.2">
      <c r="A227" s="10" t="s">
        <v>53</v>
      </c>
      <c r="B227" s="3" t="str">
        <f>VLOOKUP(A227,Adr!A:B,2,FALSE)</f>
        <v>Slovenská lyžiarska asociácia</v>
      </c>
      <c r="C227" s="3" t="s">
        <v>769</v>
      </c>
      <c r="D227" s="4">
        <v>30000</v>
      </c>
      <c r="E227" s="5">
        <v>0</v>
      </c>
      <c r="F227" s="10" t="s">
        <v>235</v>
      </c>
      <c r="G227" s="3" t="s">
        <v>12</v>
      </c>
      <c r="I227" s="3" t="str">
        <f t="shared" si="11"/>
        <v>42133700b</v>
      </c>
      <c r="J227" s="3" t="str">
        <f t="shared" si="12"/>
        <v>42133700026 03</v>
      </c>
      <c r="L227" s="3" t="str">
        <f t="shared" si="13"/>
        <v>42133700026 03</v>
      </c>
    </row>
    <row r="228" spans="1:12" x14ac:dyDescent="0.2">
      <c r="A228" s="10" t="s">
        <v>53</v>
      </c>
      <c r="B228" s="3" t="str">
        <f>VLOOKUP(A228,Adr!A:B,2,FALSE)</f>
        <v>Slovenská lyžiarska asociácia</v>
      </c>
      <c r="C228" s="3" t="s">
        <v>770</v>
      </c>
      <c r="D228" s="4">
        <v>20000</v>
      </c>
      <c r="E228" s="5">
        <v>0</v>
      </c>
      <c r="F228" s="10" t="s">
        <v>235</v>
      </c>
      <c r="G228" s="3" t="s">
        <v>12</v>
      </c>
      <c r="I228" s="3" t="str">
        <f t="shared" si="11"/>
        <v>42133700b</v>
      </c>
      <c r="J228" s="3" t="str">
        <f t="shared" si="12"/>
        <v>42133700026 03</v>
      </c>
      <c r="L228" s="3" t="str">
        <f t="shared" si="13"/>
        <v>42133700026 03</v>
      </c>
    </row>
    <row r="229" spans="1:12" x14ac:dyDescent="0.2">
      <c r="A229" s="10" t="s">
        <v>53</v>
      </c>
      <c r="B229" s="3" t="str">
        <f>VLOOKUP(A229,Adr!A:B,2,FALSE)</f>
        <v>Slovenská lyžiarska asociácia</v>
      </c>
      <c r="C229" s="3" t="s">
        <v>771</v>
      </c>
      <c r="D229" s="4">
        <v>30000</v>
      </c>
      <c r="E229" s="5">
        <v>0</v>
      </c>
      <c r="F229" s="10" t="s">
        <v>235</v>
      </c>
      <c r="G229" s="3" t="s">
        <v>12</v>
      </c>
      <c r="I229" s="3" t="str">
        <f t="shared" si="11"/>
        <v>42133700b</v>
      </c>
      <c r="J229" s="3" t="str">
        <f t="shared" si="12"/>
        <v>42133700026 03</v>
      </c>
      <c r="L229" s="3" t="str">
        <f t="shared" si="13"/>
        <v>42133700026 03</v>
      </c>
    </row>
    <row r="230" spans="1:12" x14ac:dyDescent="0.2">
      <c r="A230" s="10" t="s">
        <v>53</v>
      </c>
      <c r="B230" s="3" t="str">
        <f>VLOOKUP(A230,Adr!A:B,2,FALSE)</f>
        <v>Slovenská lyžiarska asociácia</v>
      </c>
      <c r="C230" s="3" t="s">
        <v>772</v>
      </c>
      <c r="D230" s="4">
        <v>30000</v>
      </c>
      <c r="E230" s="5">
        <v>0</v>
      </c>
      <c r="F230" s="10" t="s">
        <v>235</v>
      </c>
      <c r="G230" s="3" t="s">
        <v>12</v>
      </c>
      <c r="I230" s="3" t="str">
        <f t="shared" si="11"/>
        <v>42133700b</v>
      </c>
      <c r="J230" s="3" t="str">
        <f t="shared" si="12"/>
        <v>42133700026 03</v>
      </c>
      <c r="L230" s="3" t="str">
        <f t="shared" si="13"/>
        <v>42133700026 03</v>
      </c>
    </row>
    <row r="231" spans="1:12" x14ac:dyDescent="0.2">
      <c r="A231" s="10" t="s">
        <v>53</v>
      </c>
      <c r="B231" s="3" t="str">
        <f>VLOOKUP(A231,Adr!A:B,2,FALSE)</f>
        <v>Slovenská lyžiarska asociácia</v>
      </c>
      <c r="C231" s="3" t="s">
        <v>1143</v>
      </c>
      <c r="D231" s="4">
        <v>500</v>
      </c>
      <c r="E231" s="5">
        <v>0</v>
      </c>
      <c r="F231" s="10" t="s">
        <v>237</v>
      </c>
      <c r="G231" s="3" t="s">
        <v>12</v>
      </c>
      <c r="I231" s="3" t="str">
        <f t="shared" si="11"/>
        <v>42133700d</v>
      </c>
      <c r="J231" s="3" t="str">
        <f t="shared" si="12"/>
        <v>42133700026 03</v>
      </c>
      <c r="L231" s="3" t="str">
        <f t="shared" si="13"/>
        <v>42133700026 03</v>
      </c>
    </row>
    <row r="232" spans="1:12" x14ac:dyDescent="0.2">
      <c r="A232" s="10" t="s">
        <v>53</v>
      </c>
      <c r="B232" s="3" t="str">
        <f>VLOOKUP(A232,Adr!A:B,2,FALSE)</f>
        <v>Slovenská lyžiarska asociácia</v>
      </c>
      <c r="C232" s="3" t="s">
        <v>1513</v>
      </c>
      <c r="D232" s="4">
        <v>30000</v>
      </c>
      <c r="E232" s="5">
        <v>0</v>
      </c>
      <c r="F232" s="10" t="s">
        <v>239</v>
      </c>
      <c r="G232" s="3" t="s">
        <v>12</v>
      </c>
      <c r="I232" s="3" t="str">
        <f t="shared" si="11"/>
        <v>42133700f</v>
      </c>
      <c r="J232" s="3" t="str">
        <f t="shared" si="12"/>
        <v>42133700026 03</v>
      </c>
      <c r="L232" s="3" t="str">
        <f t="shared" si="13"/>
        <v>42133700026 03</v>
      </c>
    </row>
    <row r="233" spans="1:12" x14ac:dyDescent="0.2">
      <c r="A233" s="10" t="s">
        <v>53</v>
      </c>
      <c r="B233" s="3" t="str">
        <f>VLOOKUP(A233,Adr!A:B,2,FALSE)</f>
        <v>Slovenská lyžiarska asociácia</v>
      </c>
      <c r="C233" s="3" t="s">
        <v>1514</v>
      </c>
      <c r="D233" s="4">
        <v>30000</v>
      </c>
      <c r="E233" s="5">
        <v>0</v>
      </c>
      <c r="F233" s="10" t="s">
        <v>239</v>
      </c>
      <c r="G233" s="3" t="s">
        <v>12</v>
      </c>
      <c r="I233" s="3" t="str">
        <f t="shared" si="11"/>
        <v>42133700f</v>
      </c>
      <c r="J233" s="3" t="str">
        <f t="shared" si="12"/>
        <v>42133700026 03</v>
      </c>
      <c r="L233" s="3" t="str">
        <f t="shared" si="13"/>
        <v>42133700026 03</v>
      </c>
    </row>
    <row r="234" spans="1:12" x14ac:dyDescent="0.2">
      <c r="A234" s="10" t="s">
        <v>53</v>
      </c>
      <c r="B234" s="3" t="str">
        <f>VLOOKUP(A234,Adr!A:B,2,FALSE)</f>
        <v>Slovenská lyžiarska asociácia</v>
      </c>
      <c r="C234" s="3" t="s">
        <v>1515</v>
      </c>
      <c r="D234" s="4">
        <v>30000</v>
      </c>
      <c r="E234" s="5">
        <v>0</v>
      </c>
      <c r="F234" s="10" t="s">
        <v>239</v>
      </c>
      <c r="G234" s="3" t="s">
        <v>12</v>
      </c>
      <c r="I234" s="3" t="str">
        <f t="shared" si="11"/>
        <v>42133700f</v>
      </c>
      <c r="J234" s="3" t="str">
        <f t="shared" si="12"/>
        <v>42133700026 03</v>
      </c>
      <c r="L234" s="3" t="str">
        <f t="shared" si="13"/>
        <v>42133700026 03</v>
      </c>
    </row>
    <row r="235" spans="1:12" x14ac:dyDescent="0.2">
      <c r="A235" s="10" t="s">
        <v>55</v>
      </c>
      <c r="B235" s="3" t="str">
        <f>VLOOKUP(A235,Adr!A:B,2,FALSE)</f>
        <v xml:space="preserve">Slovenská motocyklová federácia </v>
      </c>
      <c r="C235" s="3" t="s">
        <v>910</v>
      </c>
      <c r="D235" s="4">
        <v>168129</v>
      </c>
      <c r="E235" s="5">
        <v>0</v>
      </c>
      <c r="F235" s="10" t="s">
        <v>234</v>
      </c>
      <c r="G235" s="3" t="s">
        <v>6</v>
      </c>
      <c r="H235" s="3" t="s">
        <v>1583</v>
      </c>
      <c r="I235" s="3" t="str">
        <f t="shared" si="11"/>
        <v>30813883a</v>
      </c>
      <c r="J235" s="3" t="str">
        <f t="shared" si="12"/>
        <v>30813883026 02</v>
      </c>
      <c r="K235" s="3" t="str">
        <f>LEFT(C235,FIND(" - ",C235))</f>
        <v xml:space="preserve">motocyklový šport </v>
      </c>
      <c r="L235" s="3" t="str">
        <f t="shared" si="13"/>
        <v>30813883026 02B</v>
      </c>
    </row>
    <row r="236" spans="1:12" x14ac:dyDescent="0.2">
      <c r="A236" s="10" t="s">
        <v>55</v>
      </c>
      <c r="B236" s="3" t="str">
        <f>VLOOKUP(A236,Adr!A:B,2,FALSE)</f>
        <v xml:space="preserve">Slovenská motocyklová federácia </v>
      </c>
      <c r="C236" s="3" t="s">
        <v>1465</v>
      </c>
      <c r="D236" s="4">
        <v>0</v>
      </c>
      <c r="E236" s="5">
        <v>0</v>
      </c>
      <c r="F236" s="10" t="s">
        <v>234</v>
      </c>
      <c r="G236" s="3" t="s">
        <v>6</v>
      </c>
      <c r="H236" s="3" t="s">
        <v>1584</v>
      </c>
      <c r="I236" s="3" t="str">
        <f t="shared" si="11"/>
        <v>30813883a</v>
      </c>
      <c r="J236" s="3" t="str">
        <f t="shared" si="12"/>
        <v>30813883026 02</v>
      </c>
      <c r="K236" s="3" t="str">
        <f>LEFT(C236,FIND(" - ",C236))</f>
        <v xml:space="preserve">motocyklový šport </v>
      </c>
      <c r="L236" s="3" t="str">
        <f t="shared" si="13"/>
        <v>30813883026 02K</v>
      </c>
    </row>
    <row r="237" spans="1:12" x14ac:dyDescent="0.2">
      <c r="A237" s="10" t="s">
        <v>55</v>
      </c>
      <c r="B237" s="3" t="str">
        <f>VLOOKUP(A237,Adr!A:B,2,FALSE)</f>
        <v xml:space="preserve">Slovenská motocyklová federácia </v>
      </c>
      <c r="C237" s="3" t="s">
        <v>1516</v>
      </c>
      <c r="D237" s="4">
        <v>15000</v>
      </c>
      <c r="E237" s="5">
        <v>0</v>
      </c>
      <c r="F237" s="10" t="s">
        <v>239</v>
      </c>
      <c r="G237" s="3" t="s">
        <v>12</v>
      </c>
      <c r="I237" s="3" t="str">
        <f t="shared" si="11"/>
        <v>30813883f</v>
      </c>
      <c r="J237" s="3" t="str">
        <f t="shared" si="12"/>
        <v>30813883026 03</v>
      </c>
      <c r="L237" s="3" t="str">
        <f t="shared" si="13"/>
        <v>30813883026 03</v>
      </c>
    </row>
    <row r="238" spans="1:12" x14ac:dyDescent="0.2">
      <c r="A238" s="10" t="s">
        <v>55</v>
      </c>
      <c r="B238" s="3" t="str">
        <f>VLOOKUP(A238,Adr!A:B,2,FALSE)</f>
        <v xml:space="preserve">Slovenská motocyklová federácia </v>
      </c>
      <c r="C238" s="3" t="s">
        <v>1519</v>
      </c>
      <c r="D238" s="4">
        <v>15000</v>
      </c>
      <c r="E238" s="5">
        <v>0</v>
      </c>
      <c r="F238" s="10" t="s">
        <v>239</v>
      </c>
      <c r="G238" s="3" t="s">
        <v>12</v>
      </c>
      <c r="I238" s="3" t="str">
        <f t="shared" si="11"/>
        <v>30813883f</v>
      </c>
      <c r="J238" s="3" t="str">
        <f t="shared" si="12"/>
        <v>30813883026 03</v>
      </c>
      <c r="L238" s="3" t="str">
        <f t="shared" si="13"/>
        <v>30813883026 03</v>
      </c>
    </row>
    <row r="239" spans="1:12" x14ac:dyDescent="0.2">
      <c r="A239" s="10" t="s">
        <v>55</v>
      </c>
      <c r="B239" s="3" t="str">
        <f>VLOOKUP(A239,Adr!A:B,2,FALSE)</f>
        <v xml:space="preserve">Slovenská motocyklová federácia </v>
      </c>
      <c r="C239" s="3" t="s">
        <v>1518</v>
      </c>
      <c r="D239" s="4">
        <v>15000</v>
      </c>
      <c r="E239" s="5">
        <v>0</v>
      </c>
      <c r="F239" s="10" t="s">
        <v>239</v>
      </c>
      <c r="G239" s="3" t="s">
        <v>12</v>
      </c>
      <c r="I239" s="3" t="str">
        <f t="shared" si="11"/>
        <v>30813883f</v>
      </c>
      <c r="J239" s="3" t="str">
        <f t="shared" si="12"/>
        <v>30813883026 03</v>
      </c>
      <c r="L239" s="3" t="str">
        <f t="shared" si="13"/>
        <v>30813883026 03</v>
      </c>
    </row>
    <row r="240" spans="1:12" x14ac:dyDescent="0.2">
      <c r="A240" s="10" t="s">
        <v>55</v>
      </c>
      <c r="B240" s="3" t="str">
        <f>VLOOKUP(A240,Adr!A:B,2,FALSE)</f>
        <v xml:space="preserve">Slovenská motocyklová federácia </v>
      </c>
      <c r="C240" s="3" t="s">
        <v>1517</v>
      </c>
      <c r="D240" s="4">
        <v>15000</v>
      </c>
      <c r="E240" s="5">
        <v>0</v>
      </c>
      <c r="F240" s="10" t="s">
        <v>239</v>
      </c>
      <c r="G240" s="3" t="s">
        <v>12</v>
      </c>
      <c r="I240" s="3" t="str">
        <f t="shared" si="11"/>
        <v>30813883f</v>
      </c>
      <c r="J240" s="3" t="str">
        <f t="shared" si="12"/>
        <v>30813883026 03</v>
      </c>
      <c r="L240" s="3" t="str">
        <f t="shared" si="13"/>
        <v>30813883026 03</v>
      </c>
    </row>
    <row r="241" spans="1:12" x14ac:dyDescent="0.2">
      <c r="A241" s="10" t="s">
        <v>1026</v>
      </c>
      <c r="B241" s="3" t="str">
        <f>VLOOKUP(A241,Adr!A:B,2,FALSE)</f>
        <v>Slovenská nohejbalová asociácia</v>
      </c>
      <c r="C241" s="3" t="s">
        <v>1144</v>
      </c>
      <c r="D241" s="4">
        <v>7500</v>
      </c>
      <c r="E241" s="5">
        <v>0</v>
      </c>
      <c r="F241" s="10" t="s">
        <v>237</v>
      </c>
      <c r="G241" s="3" t="s">
        <v>7</v>
      </c>
      <c r="I241" s="3" t="str">
        <f t="shared" si="11"/>
        <v>30806887d</v>
      </c>
      <c r="J241" s="3" t="str">
        <f t="shared" si="12"/>
        <v>30806887026 01</v>
      </c>
      <c r="L241" s="3" t="str">
        <f t="shared" si="13"/>
        <v>30806887026 01</v>
      </c>
    </row>
    <row r="242" spans="1:12" x14ac:dyDescent="0.2">
      <c r="A242" s="10" t="s">
        <v>1026</v>
      </c>
      <c r="B242" s="3" t="str">
        <f>VLOOKUP(A242,Adr!A:B,2,FALSE)</f>
        <v>Slovenská nohejbalová asociácia</v>
      </c>
      <c r="C242" s="3" t="s">
        <v>1145</v>
      </c>
      <c r="D242" s="4">
        <v>4000</v>
      </c>
      <c r="E242" s="5">
        <v>0</v>
      </c>
      <c r="F242" s="10" t="s">
        <v>237</v>
      </c>
      <c r="G242" s="3" t="s">
        <v>12</v>
      </c>
      <c r="I242" s="3" t="str">
        <f t="shared" si="11"/>
        <v>30806887d</v>
      </c>
      <c r="J242" s="3" t="str">
        <f t="shared" si="12"/>
        <v>30806887026 03</v>
      </c>
      <c r="L242" s="3" t="str">
        <f t="shared" si="13"/>
        <v>30806887026 03</v>
      </c>
    </row>
    <row r="243" spans="1:12" x14ac:dyDescent="0.2">
      <c r="A243" s="10" t="s">
        <v>1026</v>
      </c>
      <c r="B243" s="3" t="str">
        <f>VLOOKUP(A243,Adr!A:B,2,FALSE)</f>
        <v>Slovenská nohejbalová asociácia</v>
      </c>
      <c r="C243" s="3" t="s">
        <v>1146</v>
      </c>
      <c r="D243" s="4">
        <v>2700</v>
      </c>
      <c r="E243" s="5">
        <v>0</v>
      </c>
      <c r="F243" s="10" t="s">
        <v>237</v>
      </c>
      <c r="G243" s="3" t="s">
        <v>12</v>
      </c>
      <c r="I243" s="3" t="str">
        <f t="shared" si="11"/>
        <v>30806887d</v>
      </c>
      <c r="J243" s="3" t="str">
        <f t="shared" si="12"/>
        <v>30806887026 03</v>
      </c>
      <c r="L243" s="3" t="str">
        <f t="shared" si="13"/>
        <v>30806887026 03</v>
      </c>
    </row>
    <row r="244" spans="1:12" x14ac:dyDescent="0.2">
      <c r="A244" s="10" t="s">
        <v>1026</v>
      </c>
      <c r="B244" s="3" t="str">
        <f>VLOOKUP(A244,Adr!A:B,2,FALSE)</f>
        <v>Slovenská nohejbalová asociácia</v>
      </c>
      <c r="C244" s="3" t="s">
        <v>1040</v>
      </c>
      <c r="D244" s="4">
        <v>20000</v>
      </c>
      <c r="E244" s="5">
        <v>0</v>
      </c>
      <c r="F244" s="10" t="s">
        <v>237</v>
      </c>
      <c r="G244" s="3" t="s">
        <v>12</v>
      </c>
      <c r="I244" s="3" t="str">
        <f t="shared" si="11"/>
        <v>30806887d</v>
      </c>
      <c r="J244" s="3" t="str">
        <f t="shared" si="12"/>
        <v>30806887026 03</v>
      </c>
      <c r="L244" s="3" t="str">
        <f t="shared" si="13"/>
        <v>30806887026 03</v>
      </c>
    </row>
    <row r="245" spans="1:12" x14ac:dyDescent="0.2">
      <c r="A245" s="10" t="s">
        <v>57</v>
      </c>
      <c r="B245" s="3" t="str">
        <f>VLOOKUP(A245,Adr!A:B,2,FALSE)</f>
        <v>Slovenská plavecká federácia</v>
      </c>
      <c r="C245" s="3" t="s">
        <v>911</v>
      </c>
      <c r="D245" s="4">
        <v>1730140</v>
      </c>
      <c r="E245" s="5">
        <v>0</v>
      </c>
      <c r="F245" s="10" t="s">
        <v>234</v>
      </c>
      <c r="G245" s="3" t="s">
        <v>6</v>
      </c>
      <c r="H245" s="3" t="s">
        <v>1583</v>
      </c>
      <c r="I245" s="3" t="str">
        <f t="shared" si="11"/>
        <v>36068764a</v>
      </c>
      <c r="J245" s="3" t="str">
        <f t="shared" si="12"/>
        <v>36068764026 02</v>
      </c>
      <c r="K245" s="3" t="str">
        <f>LEFT(C245,FIND(" - ",C245))</f>
        <v xml:space="preserve">plavecké športy </v>
      </c>
      <c r="L245" s="3" t="str">
        <f t="shared" si="13"/>
        <v>36068764026 02B</v>
      </c>
    </row>
    <row r="246" spans="1:12" x14ac:dyDescent="0.2">
      <c r="A246" s="10" t="s">
        <v>57</v>
      </c>
      <c r="B246" s="3" t="str">
        <f>VLOOKUP(A246,Adr!A:B,2,FALSE)</f>
        <v>Slovenská plavecká federácia</v>
      </c>
      <c r="C246" s="3" t="s">
        <v>971</v>
      </c>
      <c r="D246" s="4">
        <v>29400</v>
      </c>
      <c r="E246" s="5">
        <v>0</v>
      </c>
      <c r="F246" s="10" t="s">
        <v>234</v>
      </c>
      <c r="G246" s="3" t="s">
        <v>6</v>
      </c>
      <c r="H246" s="3" t="s">
        <v>1584</v>
      </c>
      <c r="I246" s="3" t="str">
        <f t="shared" si="11"/>
        <v>36068764a</v>
      </c>
      <c r="J246" s="3" t="str">
        <f t="shared" si="12"/>
        <v>36068764026 02</v>
      </c>
      <c r="K246" s="3" t="str">
        <f>LEFT(C246,FIND(" - ",C246))</f>
        <v xml:space="preserve">plavecké športy </v>
      </c>
      <c r="L246" s="3" t="str">
        <f t="shared" si="13"/>
        <v>36068764026 02K</v>
      </c>
    </row>
    <row r="247" spans="1:12" x14ac:dyDescent="0.2">
      <c r="A247" s="10" t="s">
        <v>57</v>
      </c>
      <c r="B247" s="3" t="str">
        <f>VLOOKUP(A247,Adr!A:B,2,FALSE)</f>
        <v>Slovenská plavecká federácia</v>
      </c>
      <c r="C247" s="3" t="s">
        <v>773</v>
      </c>
      <c r="D247" s="4">
        <v>20000</v>
      </c>
      <c r="E247" s="5">
        <v>0</v>
      </c>
      <c r="F247" s="10" t="s">
        <v>235</v>
      </c>
      <c r="G247" s="3" t="s">
        <v>12</v>
      </c>
      <c r="I247" s="3" t="str">
        <f t="shared" si="11"/>
        <v>36068764b</v>
      </c>
      <c r="J247" s="3" t="str">
        <f t="shared" si="12"/>
        <v>36068764026 03</v>
      </c>
      <c r="L247" s="3" t="str">
        <f t="shared" si="13"/>
        <v>36068764026 03</v>
      </c>
    </row>
    <row r="248" spans="1:12" x14ac:dyDescent="0.2">
      <c r="A248" s="10" t="s">
        <v>57</v>
      </c>
      <c r="B248" s="3" t="str">
        <f>VLOOKUP(A248,Adr!A:B,2,FALSE)</f>
        <v>Slovenská plavecká federácia</v>
      </c>
      <c r="C248" s="3" t="s">
        <v>774</v>
      </c>
      <c r="D248" s="4">
        <v>5000</v>
      </c>
      <c r="E248" s="5">
        <v>0</v>
      </c>
      <c r="F248" s="10" t="s">
        <v>235</v>
      </c>
      <c r="G248" s="3" t="s">
        <v>12</v>
      </c>
      <c r="I248" s="3" t="str">
        <f t="shared" si="11"/>
        <v>36068764b</v>
      </c>
      <c r="J248" s="3" t="str">
        <f t="shared" si="12"/>
        <v>36068764026 03</v>
      </c>
      <c r="L248" s="3" t="str">
        <f t="shared" si="13"/>
        <v>36068764026 03</v>
      </c>
    </row>
    <row r="249" spans="1:12" x14ac:dyDescent="0.2">
      <c r="A249" s="10" t="s">
        <v>57</v>
      </c>
      <c r="B249" s="3" t="str">
        <f>VLOOKUP(A249,Adr!A:B,2,FALSE)</f>
        <v>Slovenská plavecká federácia</v>
      </c>
      <c r="C249" s="3" t="s">
        <v>1147</v>
      </c>
      <c r="D249" s="4">
        <v>750</v>
      </c>
      <c r="E249" s="5">
        <v>0</v>
      </c>
      <c r="F249" s="10" t="s">
        <v>237</v>
      </c>
      <c r="G249" s="3" t="s">
        <v>12</v>
      </c>
      <c r="I249" s="3" t="str">
        <f t="shared" si="11"/>
        <v>36068764d</v>
      </c>
      <c r="J249" s="3" t="str">
        <f t="shared" si="12"/>
        <v>36068764026 03</v>
      </c>
      <c r="L249" s="3" t="str">
        <f t="shared" si="13"/>
        <v>36068764026 03</v>
      </c>
    </row>
    <row r="250" spans="1:12" x14ac:dyDescent="0.2">
      <c r="A250" s="10" t="s">
        <v>57</v>
      </c>
      <c r="B250" s="3" t="str">
        <f>VLOOKUP(A250,Adr!A:B,2,FALSE)</f>
        <v>Slovenská plavecká federácia</v>
      </c>
      <c r="C250" s="3" t="s">
        <v>1148</v>
      </c>
      <c r="D250" s="4">
        <v>500</v>
      </c>
      <c r="E250" s="5">
        <v>0</v>
      </c>
      <c r="F250" s="10" t="s">
        <v>237</v>
      </c>
      <c r="G250" s="3" t="s">
        <v>12</v>
      </c>
      <c r="I250" s="3" t="str">
        <f t="shared" si="11"/>
        <v>36068764d</v>
      </c>
      <c r="J250" s="3" t="str">
        <f t="shared" si="12"/>
        <v>36068764026 03</v>
      </c>
      <c r="L250" s="3" t="str">
        <f t="shared" si="13"/>
        <v>36068764026 03</v>
      </c>
    </row>
    <row r="251" spans="1:12" x14ac:dyDescent="0.2">
      <c r="A251" s="10" t="s">
        <v>57</v>
      </c>
      <c r="B251" s="3" t="str">
        <f>VLOOKUP(A251,Adr!A:B,2,FALSE)</f>
        <v>Slovenská plavecká federácia</v>
      </c>
      <c r="C251" s="3" t="s">
        <v>1520</v>
      </c>
      <c r="D251" s="4">
        <v>15000</v>
      </c>
      <c r="E251" s="5">
        <v>0</v>
      </c>
      <c r="F251" s="10" t="s">
        <v>239</v>
      </c>
      <c r="G251" s="3" t="s">
        <v>12</v>
      </c>
      <c r="I251" s="3" t="str">
        <f t="shared" si="11"/>
        <v>36068764f</v>
      </c>
      <c r="J251" s="3" t="str">
        <f t="shared" si="12"/>
        <v>36068764026 03</v>
      </c>
      <c r="L251" s="3" t="str">
        <f t="shared" si="13"/>
        <v>36068764026 03</v>
      </c>
    </row>
    <row r="252" spans="1:12" x14ac:dyDescent="0.2">
      <c r="A252" s="10" t="s">
        <v>60</v>
      </c>
      <c r="B252" s="3" t="str">
        <f>VLOOKUP(A252,Adr!A:B,2,FALSE)</f>
        <v>Slovenská rugbyová únia</v>
      </c>
      <c r="C252" s="3" t="s">
        <v>912</v>
      </c>
      <c r="D252" s="4">
        <v>6738</v>
      </c>
      <c r="E252" s="5">
        <v>0</v>
      </c>
      <c r="F252" s="10" t="s">
        <v>234</v>
      </c>
      <c r="G252" s="3" t="s">
        <v>6</v>
      </c>
      <c r="H252" s="3" t="s">
        <v>1583</v>
      </c>
      <c r="I252" s="3" t="str">
        <f t="shared" si="11"/>
        <v>30851459a</v>
      </c>
      <c r="J252" s="3" t="str">
        <f t="shared" si="12"/>
        <v>30851459026 02</v>
      </c>
      <c r="K252" s="3" t="str">
        <f t="shared" ref="K252:K261" si="14">LEFT(C252,FIND(" - ",C252))</f>
        <v xml:space="preserve">rugby </v>
      </c>
      <c r="L252" s="3" t="str">
        <f t="shared" si="13"/>
        <v>30851459026 02B</v>
      </c>
    </row>
    <row r="253" spans="1:12" x14ac:dyDescent="0.2">
      <c r="A253" s="10" t="s">
        <v>60</v>
      </c>
      <c r="B253" s="3" t="str">
        <f>VLOOKUP(A253,Adr!A:B,2,FALSE)</f>
        <v>Slovenská rugbyová únia</v>
      </c>
      <c r="C253" s="3" t="s">
        <v>1468</v>
      </c>
      <c r="D253" s="4">
        <v>0</v>
      </c>
      <c r="E253" s="5">
        <v>0</v>
      </c>
      <c r="F253" s="10" t="s">
        <v>234</v>
      </c>
      <c r="G253" s="3" t="s">
        <v>6</v>
      </c>
      <c r="H253" s="3" t="s">
        <v>1584</v>
      </c>
      <c r="I253" s="3" t="str">
        <f t="shared" si="11"/>
        <v>30851459a</v>
      </c>
      <c r="J253" s="3" t="str">
        <f t="shared" si="12"/>
        <v>30851459026 02</v>
      </c>
      <c r="K253" s="3" t="str">
        <f t="shared" si="14"/>
        <v xml:space="preserve">rugby </v>
      </c>
      <c r="L253" s="3" t="str">
        <f t="shared" si="13"/>
        <v>30851459026 02K</v>
      </c>
    </row>
    <row r="254" spans="1:12" x14ac:dyDescent="0.2">
      <c r="A254" s="10" t="s">
        <v>62</v>
      </c>
      <c r="B254" s="3" t="str">
        <f>VLOOKUP(A254,Adr!A:B,2,FALSE)</f>
        <v>Slovenská skialpinistická asociácia</v>
      </c>
      <c r="C254" s="3" t="s">
        <v>913</v>
      </c>
      <c r="D254" s="4">
        <v>13528</v>
      </c>
      <c r="E254" s="5">
        <v>0</v>
      </c>
      <c r="F254" s="10" t="s">
        <v>234</v>
      </c>
      <c r="G254" s="3" t="s">
        <v>6</v>
      </c>
      <c r="H254" s="3" t="s">
        <v>1583</v>
      </c>
      <c r="I254" s="3" t="str">
        <f t="shared" si="11"/>
        <v>37998919a</v>
      </c>
      <c r="J254" s="3" t="str">
        <f t="shared" si="12"/>
        <v>37998919026 02</v>
      </c>
      <c r="K254" s="3" t="str">
        <f t="shared" si="14"/>
        <v xml:space="preserve">skialpinizmus </v>
      </c>
      <c r="L254" s="3" t="str">
        <f t="shared" si="13"/>
        <v>37998919026 02B</v>
      </c>
    </row>
    <row r="255" spans="1:12" x14ac:dyDescent="0.2">
      <c r="A255" s="10" t="s">
        <v>62</v>
      </c>
      <c r="B255" s="3" t="str">
        <f>VLOOKUP(A255,Adr!A:B,2,FALSE)</f>
        <v>Slovenská skialpinistická asociácia</v>
      </c>
      <c r="C255" s="3" t="s">
        <v>1471</v>
      </c>
      <c r="D255" s="4">
        <v>0</v>
      </c>
      <c r="E255" s="5">
        <v>0</v>
      </c>
      <c r="F255" s="10" t="s">
        <v>234</v>
      </c>
      <c r="G255" s="3" t="s">
        <v>6</v>
      </c>
      <c r="H255" s="3" t="s">
        <v>1584</v>
      </c>
      <c r="I255" s="3" t="str">
        <f t="shared" si="11"/>
        <v>37998919a</v>
      </c>
      <c r="J255" s="3" t="str">
        <f t="shared" si="12"/>
        <v>37998919026 02</v>
      </c>
      <c r="K255" s="3" t="str">
        <f t="shared" si="14"/>
        <v xml:space="preserve">skialpinizmus </v>
      </c>
      <c r="L255" s="3" t="str">
        <f t="shared" si="13"/>
        <v>37998919026 02K</v>
      </c>
    </row>
    <row r="256" spans="1:12" x14ac:dyDescent="0.2">
      <c r="A256" s="10" t="s">
        <v>65</v>
      </c>
      <c r="B256" s="3" t="str">
        <f>VLOOKUP(A256,Adr!A:B,2,FALSE)</f>
        <v>Slovenská softballová asociácia</v>
      </c>
      <c r="C256" s="3" t="s">
        <v>914</v>
      </c>
      <c r="D256" s="4">
        <v>46896</v>
      </c>
      <c r="E256" s="5">
        <v>0</v>
      </c>
      <c r="F256" s="10" t="s">
        <v>234</v>
      </c>
      <c r="G256" s="3" t="s">
        <v>6</v>
      </c>
      <c r="H256" s="3" t="s">
        <v>1583</v>
      </c>
      <c r="I256" s="3" t="str">
        <f t="shared" si="11"/>
        <v>17316723a</v>
      </c>
      <c r="J256" s="3" t="str">
        <f t="shared" si="12"/>
        <v>17316723026 02</v>
      </c>
      <c r="K256" s="3" t="str">
        <f t="shared" si="14"/>
        <v xml:space="preserve">softbal </v>
      </c>
      <c r="L256" s="3" t="str">
        <f t="shared" si="13"/>
        <v>17316723026 02B</v>
      </c>
    </row>
    <row r="257" spans="1:12" x14ac:dyDescent="0.2">
      <c r="A257" s="10" t="s">
        <v>65</v>
      </c>
      <c r="B257" s="3" t="str">
        <f>VLOOKUP(A257,Adr!A:B,2,FALSE)</f>
        <v>Slovenská softballová asociácia</v>
      </c>
      <c r="C257" s="3" t="s">
        <v>1472</v>
      </c>
      <c r="D257" s="4">
        <v>0</v>
      </c>
      <c r="E257" s="5">
        <v>0</v>
      </c>
      <c r="F257" s="10" t="s">
        <v>234</v>
      </c>
      <c r="G257" s="3" t="s">
        <v>6</v>
      </c>
      <c r="H257" s="3" t="s">
        <v>1584</v>
      </c>
      <c r="I257" s="3" t="str">
        <f t="shared" si="11"/>
        <v>17316723a</v>
      </c>
      <c r="J257" s="3" t="str">
        <f t="shared" si="12"/>
        <v>17316723026 02</v>
      </c>
      <c r="K257" s="3" t="str">
        <f t="shared" si="14"/>
        <v xml:space="preserve">softbal </v>
      </c>
      <c r="L257" s="3" t="str">
        <f t="shared" si="13"/>
        <v>17316723026 02K</v>
      </c>
    </row>
    <row r="258" spans="1:12" x14ac:dyDescent="0.2">
      <c r="A258" s="10" t="s">
        <v>67</v>
      </c>
      <c r="B258" s="3" t="str">
        <f>VLOOKUP(A258,Adr!A:B,2,FALSE)</f>
        <v>Slovenská squashová asociácia</v>
      </c>
      <c r="C258" s="3" t="s">
        <v>915</v>
      </c>
      <c r="D258" s="4">
        <v>14759</v>
      </c>
      <c r="E258" s="5">
        <v>0</v>
      </c>
      <c r="F258" s="10" t="s">
        <v>234</v>
      </c>
      <c r="G258" s="3" t="s">
        <v>6</v>
      </c>
      <c r="H258" s="3" t="s">
        <v>1583</v>
      </c>
      <c r="I258" s="3"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x14ac:dyDescent="0.2">
      <c r="A259" s="10" t="s">
        <v>67</v>
      </c>
      <c r="B259" s="3" t="str">
        <f>VLOOKUP(A259,Adr!A:B,2,FALSE)</f>
        <v>Slovenská squashová asociácia</v>
      </c>
      <c r="C259" s="3" t="s">
        <v>1473</v>
      </c>
      <c r="D259" s="4">
        <v>0</v>
      </c>
      <c r="E259" s="5">
        <v>0</v>
      </c>
      <c r="F259" s="10" t="s">
        <v>234</v>
      </c>
      <c r="G259" s="3" t="s">
        <v>6</v>
      </c>
      <c r="H259" s="3" t="s">
        <v>1584</v>
      </c>
      <c r="I259" s="3" t="str">
        <f t="shared" si="15"/>
        <v>30807018a</v>
      </c>
      <c r="J259" s="3" t="str">
        <f t="shared" si="16"/>
        <v>30807018026 02</v>
      </c>
      <c r="K259" s="3" t="str">
        <f t="shared" si="14"/>
        <v xml:space="preserve">squash </v>
      </c>
      <c r="L259" s="3" t="str">
        <f t="shared" si="17"/>
        <v>30807018026 02K</v>
      </c>
    </row>
    <row r="260" spans="1:12" x14ac:dyDescent="0.2">
      <c r="A260" s="10" t="s">
        <v>69</v>
      </c>
      <c r="B260" s="3" t="str">
        <f>VLOOKUP(A260,Adr!A:B,2,FALSE)</f>
        <v>Slovenská triatlonová únia</v>
      </c>
      <c r="C260" s="3" t="s">
        <v>916</v>
      </c>
      <c r="D260" s="4">
        <v>235509</v>
      </c>
      <c r="E260" s="5">
        <v>0</v>
      </c>
      <c r="F260" s="10" t="s">
        <v>234</v>
      </c>
      <c r="G260" s="3" t="s">
        <v>6</v>
      </c>
      <c r="H260" s="3" t="s">
        <v>1583</v>
      </c>
      <c r="I260" s="3" t="str">
        <f t="shared" si="15"/>
        <v>31745466a</v>
      </c>
      <c r="J260" s="3" t="str">
        <f t="shared" si="16"/>
        <v>31745466026 02</v>
      </c>
      <c r="K260" s="3" t="str">
        <f t="shared" si="14"/>
        <v xml:space="preserve">triatlon </v>
      </c>
      <c r="L260" s="3" t="str">
        <f t="shared" si="17"/>
        <v>31745466026 02B</v>
      </c>
    </row>
    <row r="261" spans="1:12" x14ac:dyDescent="0.2">
      <c r="A261" s="10" t="s">
        <v>69</v>
      </c>
      <c r="B261" s="3" t="str">
        <f>VLOOKUP(A261,Adr!A:B,2,FALSE)</f>
        <v>Slovenská triatlonová únia</v>
      </c>
      <c r="C261" s="3" t="s">
        <v>1481</v>
      </c>
      <c r="D261" s="4">
        <v>0</v>
      </c>
      <c r="E261" s="5">
        <v>0</v>
      </c>
      <c r="F261" s="10" t="s">
        <v>234</v>
      </c>
      <c r="G261" s="3" t="s">
        <v>6</v>
      </c>
      <c r="H261" s="3" t="s">
        <v>1584</v>
      </c>
      <c r="I261" s="3" t="str">
        <f t="shared" si="15"/>
        <v>31745466a</v>
      </c>
      <c r="J261" s="3" t="str">
        <f t="shared" si="16"/>
        <v>31745466026 02</v>
      </c>
      <c r="K261" s="3" t="str">
        <f t="shared" si="14"/>
        <v xml:space="preserve">triatlon </v>
      </c>
      <c r="L261" s="3" t="str">
        <f t="shared" si="17"/>
        <v>31745466026 02K</v>
      </c>
    </row>
    <row r="262" spans="1:12" x14ac:dyDescent="0.2">
      <c r="A262" s="10" t="s">
        <v>69</v>
      </c>
      <c r="B262" s="3" t="str">
        <f>VLOOKUP(A262,Adr!A:B,2,FALSE)</f>
        <v>Slovenská triatlonová únia</v>
      </c>
      <c r="C262" s="3" t="s">
        <v>775</v>
      </c>
      <c r="D262" s="4">
        <v>10000</v>
      </c>
      <c r="E262" s="5">
        <v>0</v>
      </c>
      <c r="F262" s="10" t="s">
        <v>235</v>
      </c>
      <c r="G262" s="3" t="s">
        <v>12</v>
      </c>
      <c r="I262" s="3" t="str">
        <f t="shared" si="15"/>
        <v>31745466b</v>
      </c>
      <c r="J262" s="3" t="str">
        <f t="shared" si="16"/>
        <v>31745466026 03</v>
      </c>
      <c r="L262" s="3" t="str">
        <f t="shared" si="17"/>
        <v>31745466026 03</v>
      </c>
    </row>
    <row r="263" spans="1:12" x14ac:dyDescent="0.2">
      <c r="A263" s="10" t="s">
        <v>69</v>
      </c>
      <c r="B263" s="3" t="str">
        <f>VLOOKUP(A263,Adr!A:B,2,FALSE)</f>
        <v>Slovenská triatlonová únia</v>
      </c>
      <c r="C263" s="3" t="s">
        <v>1149</v>
      </c>
      <c r="D263" s="4">
        <v>1500</v>
      </c>
      <c r="E263" s="5">
        <v>0</v>
      </c>
      <c r="F263" s="10" t="s">
        <v>237</v>
      </c>
      <c r="G263" s="3" t="s">
        <v>12</v>
      </c>
      <c r="I263" s="3" t="str">
        <f t="shared" si="15"/>
        <v>31745466d</v>
      </c>
      <c r="J263" s="3" t="str">
        <f t="shared" si="16"/>
        <v>31745466026 03</v>
      </c>
      <c r="L263" s="3" t="str">
        <f t="shared" si="17"/>
        <v>31745466026 03</v>
      </c>
    </row>
    <row r="264" spans="1:12" x14ac:dyDescent="0.2">
      <c r="A264" s="10" t="s">
        <v>69</v>
      </c>
      <c r="B264" s="3" t="str">
        <f>VLOOKUP(A264,Adr!A:B,2,FALSE)</f>
        <v>Slovenská triatlonová únia</v>
      </c>
      <c r="C264" s="3" t="s">
        <v>1150</v>
      </c>
      <c r="D264" s="4">
        <v>330</v>
      </c>
      <c r="E264" s="5">
        <v>0</v>
      </c>
      <c r="F264" s="10" t="s">
        <v>237</v>
      </c>
      <c r="G264" s="3" t="s">
        <v>12</v>
      </c>
      <c r="I264" s="3" t="str">
        <f t="shared" si="15"/>
        <v>31745466d</v>
      </c>
      <c r="J264" s="3" t="str">
        <f t="shared" si="16"/>
        <v>31745466026 03</v>
      </c>
      <c r="L264" s="3" t="str">
        <f t="shared" si="17"/>
        <v>31745466026 03</v>
      </c>
    </row>
    <row r="265" spans="1:12" x14ac:dyDescent="0.2">
      <c r="A265" s="10" t="s">
        <v>69</v>
      </c>
      <c r="B265" s="3" t="str">
        <f>VLOOKUP(A265,Adr!A:B,2,FALSE)</f>
        <v>Slovenská triatlonová únia</v>
      </c>
      <c r="C265" s="3" t="s">
        <v>1151</v>
      </c>
      <c r="D265" s="4">
        <v>330</v>
      </c>
      <c r="E265" s="5">
        <v>0</v>
      </c>
      <c r="F265" s="10" t="s">
        <v>237</v>
      </c>
      <c r="G265" s="3" t="s">
        <v>12</v>
      </c>
      <c r="I265" s="3" t="str">
        <f t="shared" si="15"/>
        <v>31745466d</v>
      </c>
      <c r="J265" s="3" t="str">
        <f t="shared" si="16"/>
        <v>31745466026 03</v>
      </c>
      <c r="L265" s="3" t="str">
        <f t="shared" si="17"/>
        <v>31745466026 03</v>
      </c>
    </row>
    <row r="266" spans="1:12" x14ac:dyDescent="0.2">
      <c r="A266" s="10" t="s">
        <v>69</v>
      </c>
      <c r="B266" s="3" t="str">
        <f>VLOOKUP(A266,Adr!A:B,2,FALSE)</f>
        <v>Slovenská triatlonová únia</v>
      </c>
      <c r="C266" s="3" t="s">
        <v>1521</v>
      </c>
      <c r="D266" s="4">
        <v>10000</v>
      </c>
      <c r="E266" s="5">
        <v>0</v>
      </c>
      <c r="F266" s="10" t="s">
        <v>239</v>
      </c>
      <c r="G266" s="3" t="s">
        <v>12</v>
      </c>
      <c r="I266" s="3" t="str">
        <f t="shared" si="15"/>
        <v>31745466f</v>
      </c>
      <c r="J266" s="3" t="str">
        <f t="shared" si="16"/>
        <v>31745466026 03</v>
      </c>
      <c r="L266" s="3" t="str">
        <f t="shared" si="17"/>
        <v>31745466026 03</v>
      </c>
    </row>
    <row r="267" spans="1:12" x14ac:dyDescent="0.2">
      <c r="A267" s="10" t="s">
        <v>72</v>
      </c>
      <c r="B267" s="3" t="str">
        <f>VLOOKUP(A267,Adr!A:B,2,FALSE)</f>
        <v>Slovenská volejbalová federácia</v>
      </c>
      <c r="C267" s="3" t="s">
        <v>917</v>
      </c>
      <c r="D267" s="4">
        <v>1484506</v>
      </c>
      <c r="E267" s="5">
        <v>0</v>
      </c>
      <c r="F267" s="10" t="s">
        <v>234</v>
      </c>
      <c r="G267" s="3" t="s">
        <v>6</v>
      </c>
      <c r="H267" s="3" t="s">
        <v>1583</v>
      </c>
      <c r="I267" s="3" t="str">
        <f t="shared" si="15"/>
        <v>00688819a</v>
      </c>
      <c r="J267" s="3" t="str">
        <f t="shared" si="16"/>
        <v>00688819026 02</v>
      </c>
      <c r="K267" s="3" t="str">
        <f>LEFT(C267,FIND(" - ",C267))</f>
        <v xml:space="preserve">volejbal </v>
      </c>
      <c r="L267" s="3" t="str">
        <f t="shared" si="17"/>
        <v>00688819026 02B</v>
      </c>
    </row>
    <row r="268" spans="1:12" x14ac:dyDescent="0.2">
      <c r="A268" s="10" t="s">
        <v>72</v>
      </c>
      <c r="B268" s="3" t="str">
        <f>VLOOKUP(A268,Adr!A:B,2,FALSE)</f>
        <v>Slovenská volejbalová federácia</v>
      </c>
      <c r="C268" s="3" t="s">
        <v>1484</v>
      </c>
      <c r="D268" s="4">
        <v>0</v>
      </c>
      <c r="E268" s="5">
        <v>0</v>
      </c>
      <c r="F268" s="10" t="s">
        <v>234</v>
      </c>
      <c r="G268" s="3" t="s">
        <v>6</v>
      </c>
      <c r="H268" s="3" t="s">
        <v>1584</v>
      </c>
      <c r="I268" s="3" t="str">
        <f t="shared" si="15"/>
        <v>00688819a</v>
      </c>
      <c r="J268" s="3" t="str">
        <f t="shared" si="16"/>
        <v>00688819026 02</v>
      </c>
      <c r="K268" s="3" t="str">
        <f>LEFT(C268,FIND(" - ",C268))</f>
        <v xml:space="preserve">volejbal </v>
      </c>
      <c r="L268" s="3" t="str">
        <f t="shared" si="17"/>
        <v>00688819026 02K</v>
      </c>
    </row>
    <row r="269" spans="1:12" x14ac:dyDescent="0.2">
      <c r="A269" s="10" t="s">
        <v>72</v>
      </c>
      <c r="B269" s="3" t="str">
        <f>VLOOKUP(A269,Adr!A:B,2,FALSE)</f>
        <v>Slovenská volejbalová federácia</v>
      </c>
      <c r="C269" s="3" t="s">
        <v>776</v>
      </c>
      <c r="D269" s="4">
        <v>112000</v>
      </c>
      <c r="E269" s="5">
        <v>0</v>
      </c>
      <c r="F269" s="10" t="s">
        <v>235</v>
      </c>
      <c r="G269" s="3" t="s">
        <v>12</v>
      </c>
      <c r="I269" s="3" t="str">
        <f t="shared" si="15"/>
        <v>00688819b</v>
      </c>
      <c r="J269" s="3" t="str">
        <f t="shared" si="16"/>
        <v>00688819026 03</v>
      </c>
      <c r="L269" s="3" t="str">
        <f t="shared" si="17"/>
        <v>00688819026 03</v>
      </c>
    </row>
    <row r="270" spans="1:12" x14ac:dyDescent="0.2">
      <c r="A270" s="10" t="s">
        <v>72</v>
      </c>
      <c r="B270" s="3" t="str">
        <f>VLOOKUP(A270,Adr!A:B,2,FALSE)</f>
        <v>Slovenská volejbalová federácia</v>
      </c>
      <c r="C270" s="3" t="s">
        <v>1152</v>
      </c>
      <c r="D270" s="4">
        <v>500</v>
      </c>
      <c r="E270" s="5">
        <v>0</v>
      </c>
      <c r="F270" s="10" t="s">
        <v>237</v>
      </c>
      <c r="G270" s="3" t="s">
        <v>12</v>
      </c>
      <c r="I270" s="3" t="str">
        <f t="shared" si="15"/>
        <v>00688819d</v>
      </c>
      <c r="J270" s="3" t="str">
        <f t="shared" si="16"/>
        <v>00688819026 03</v>
      </c>
      <c r="L270" s="3" t="str">
        <f t="shared" si="17"/>
        <v>00688819026 03</v>
      </c>
    </row>
    <row r="271" spans="1:12" x14ac:dyDescent="0.2">
      <c r="A271" s="10" t="s">
        <v>72</v>
      </c>
      <c r="B271" s="3" t="str">
        <f>VLOOKUP(A271,Adr!A:B,2,FALSE)</f>
        <v>Slovenská volejbalová federácia</v>
      </c>
      <c r="C271" s="3" t="s">
        <v>1523</v>
      </c>
      <c r="D271" s="4">
        <v>60000</v>
      </c>
      <c r="E271" s="5">
        <v>0</v>
      </c>
      <c r="F271" s="10" t="s">
        <v>239</v>
      </c>
      <c r="G271" s="3" t="s">
        <v>12</v>
      </c>
      <c r="I271" s="3" t="str">
        <f t="shared" si="15"/>
        <v>00688819f</v>
      </c>
      <c r="J271" s="3" t="str">
        <f t="shared" si="16"/>
        <v>00688819026 03</v>
      </c>
      <c r="L271" s="3" t="str">
        <f t="shared" si="17"/>
        <v>00688819026 03</v>
      </c>
    </row>
    <row r="272" spans="1:12" x14ac:dyDescent="0.2">
      <c r="A272" s="10" t="s">
        <v>72</v>
      </c>
      <c r="B272" s="3" t="str">
        <f>VLOOKUP(A272,Adr!A:B,2,FALSE)</f>
        <v>Slovenská volejbalová federácia</v>
      </c>
      <c r="C272" s="3" t="s">
        <v>1522</v>
      </c>
      <c r="D272" s="4">
        <v>45000</v>
      </c>
      <c r="E272" s="5">
        <v>0</v>
      </c>
      <c r="F272" s="10" t="s">
        <v>239</v>
      </c>
      <c r="G272" s="3" t="s">
        <v>12</v>
      </c>
      <c r="I272" s="3" t="str">
        <f t="shared" si="15"/>
        <v>00688819f</v>
      </c>
      <c r="J272" s="3" t="str">
        <f t="shared" si="16"/>
        <v>00688819026 03</v>
      </c>
      <c r="L272" s="3" t="str">
        <f t="shared" si="17"/>
        <v>00688819026 03</v>
      </c>
    </row>
    <row r="273" spans="1:12" x14ac:dyDescent="0.2">
      <c r="A273" s="10" t="s">
        <v>75</v>
      </c>
      <c r="B273" s="3" t="str">
        <f>VLOOKUP(A273,Adr!A:B,2,FALSE)</f>
        <v>Slovenský atletický zväz</v>
      </c>
      <c r="C273" s="3" t="s">
        <v>918</v>
      </c>
      <c r="D273" s="4">
        <v>1858948</v>
      </c>
      <c r="E273" s="5">
        <v>0</v>
      </c>
      <c r="F273" s="10" t="s">
        <v>234</v>
      </c>
      <c r="G273" s="3" t="s">
        <v>6</v>
      </c>
      <c r="H273" s="3" t="s">
        <v>1583</v>
      </c>
      <c r="I273" s="3" t="str">
        <f t="shared" si="15"/>
        <v>36063835a</v>
      </c>
      <c r="J273" s="3" t="str">
        <f t="shared" si="16"/>
        <v>36063835026 02</v>
      </c>
      <c r="K273" s="3" t="str">
        <f>LEFT(C273,FIND(" - ",C273))</f>
        <v xml:space="preserve">atletika </v>
      </c>
      <c r="L273" s="3" t="str">
        <f t="shared" si="17"/>
        <v>36063835026 02B</v>
      </c>
    </row>
    <row r="274" spans="1:12" x14ac:dyDescent="0.2">
      <c r="A274" s="10" t="s">
        <v>75</v>
      </c>
      <c r="B274" s="3" t="str">
        <f>VLOOKUP(A274,Adr!A:B,2,FALSE)</f>
        <v>Slovenský atletický zväz</v>
      </c>
      <c r="C274" s="3" t="s">
        <v>1436</v>
      </c>
      <c r="D274" s="4">
        <v>0</v>
      </c>
      <c r="E274" s="5">
        <v>0</v>
      </c>
      <c r="F274" s="10" t="s">
        <v>234</v>
      </c>
      <c r="G274" s="3" t="s">
        <v>6</v>
      </c>
      <c r="H274" s="3" t="s">
        <v>1584</v>
      </c>
      <c r="I274" s="3" t="str">
        <f t="shared" si="15"/>
        <v>36063835a</v>
      </c>
      <c r="J274" s="3" t="str">
        <f t="shared" si="16"/>
        <v>36063835026 02</v>
      </c>
      <c r="K274" s="3" t="str">
        <f>LEFT(C274,FIND(" - ",C274))</f>
        <v xml:space="preserve">atletika </v>
      </c>
      <c r="L274" s="3" t="str">
        <f t="shared" si="17"/>
        <v>36063835026 02K</v>
      </c>
    </row>
    <row r="275" spans="1:12" x14ac:dyDescent="0.2">
      <c r="A275" s="10" t="s">
        <v>75</v>
      </c>
      <c r="B275" s="3" t="str">
        <f>VLOOKUP(A275,Adr!A:B,2,FALSE)</f>
        <v>Slovenský atletický zväz</v>
      </c>
      <c r="C275" s="3" t="s">
        <v>777</v>
      </c>
      <c r="D275" s="4">
        <v>5000</v>
      </c>
      <c r="E275" s="5">
        <v>0</v>
      </c>
      <c r="F275" s="10" t="s">
        <v>235</v>
      </c>
      <c r="G275" s="3" t="s">
        <v>12</v>
      </c>
      <c r="I275" s="3" t="str">
        <f t="shared" si="15"/>
        <v>36063835b</v>
      </c>
      <c r="J275" s="3" t="str">
        <f t="shared" si="16"/>
        <v>36063835026 03</v>
      </c>
      <c r="L275" s="3" t="str">
        <f t="shared" si="17"/>
        <v>36063835026 03</v>
      </c>
    </row>
    <row r="276" spans="1:12" x14ac:dyDescent="0.2">
      <c r="A276" s="10" t="s">
        <v>75</v>
      </c>
      <c r="B276" s="3" t="str">
        <f>VLOOKUP(A276,Adr!A:B,2,FALSE)</f>
        <v>Slovenský atletický zväz</v>
      </c>
      <c r="C276" s="3" t="s">
        <v>778</v>
      </c>
      <c r="D276" s="4">
        <v>30000</v>
      </c>
      <c r="E276" s="5">
        <v>0</v>
      </c>
      <c r="F276" s="10" t="s">
        <v>235</v>
      </c>
      <c r="G276" s="3" t="s">
        <v>12</v>
      </c>
      <c r="I276" s="3" t="str">
        <f t="shared" si="15"/>
        <v>36063835b</v>
      </c>
      <c r="J276" s="3" t="str">
        <f t="shared" si="16"/>
        <v>36063835026 03</v>
      </c>
      <c r="L276" s="3" t="str">
        <f t="shared" si="17"/>
        <v>36063835026 03</v>
      </c>
    </row>
    <row r="277" spans="1:12" x14ac:dyDescent="0.2">
      <c r="A277" s="10" t="s">
        <v>75</v>
      </c>
      <c r="B277" s="3" t="str">
        <f>VLOOKUP(A277,Adr!A:B,2,FALSE)</f>
        <v>Slovenský atletický zväz</v>
      </c>
      <c r="C277" s="3" t="s">
        <v>779</v>
      </c>
      <c r="D277" s="4">
        <v>5000</v>
      </c>
      <c r="E277" s="5">
        <v>0</v>
      </c>
      <c r="F277" s="10" t="s">
        <v>235</v>
      </c>
      <c r="G277" s="3" t="s">
        <v>12</v>
      </c>
      <c r="I277" s="3" t="str">
        <f t="shared" si="15"/>
        <v>36063835b</v>
      </c>
      <c r="J277" s="3" t="str">
        <f t="shared" si="16"/>
        <v>36063835026 03</v>
      </c>
      <c r="L277" s="3" t="str">
        <f t="shared" si="17"/>
        <v>36063835026 03</v>
      </c>
    </row>
    <row r="278" spans="1:12" x14ac:dyDescent="0.2">
      <c r="A278" s="10" t="s">
        <v>75</v>
      </c>
      <c r="B278" s="3" t="str">
        <f>VLOOKUP(A278,Adr!A:B,2,FALSE)</f>
        <v>Slovenský atletický zväz</v>
      </c>
      <c r="C278" s="3" t="s">
        <v>780</v>
      </c>
      <c r="D278" s="4">
        <v>5000</v>
      </c>
      <c r="E278" s="5">
        <v>0</v>
      </c>
      <c r="F278" s="10" t="s">
        <v>235</v>
      </c>
      <c r="G278" s="3" t="s">
        <v>12</v>
      </c>
      <c r="I278" s="3" t="str">
        <f t="shared" si="15"/>
        <v>36063835b</v>
      </c>
      <c r="J278" s="3" t="str">
        <f t="shared" si="16"/>
        <v>36063835026 03</v>
      </c>
      <c r="L278" s="3" t="str">
        <f t="shared" si="17"/>
        <v>36063835026 03</v>
      </c>
    </row>
    <row r="279" spans="1:12" x14ac:dyDescent="0.2">
      <c r="A279" s="10" t="s">
        <v>75</v>
      </c>
      <c r="B279" s="3" t="str">
        <f>VLOOKUP(A279,Adr!A:B,2,FALSE)</f>
        <v>Slovenský atletický zväz</v>
      </c>
      <c r="C279" s="3" t="s">
        <v>781</v>
      </c>
      <c r="D279" s="4">
        <v>50000</v>
      </c>
      <c r="E279" s="5">
        <v>0</v>
      </c>
      <c r="F279" s="10" t="s">
        <v>235</v>
      </c>
      <c r="G279" s="3" t="s">
        <v>12</v>
      </c>
      <c r="I279" s="3" t="str">
        <f t="shared" si="15"/>
        <v>36063835b</v>
      </c>
      <c r="J279" s="3" t="str">
        <f t="shared" si="16"/>
        <v>36063835026 03</v>
      </c>
      <c r="L279" s="3" t="str">
        <f t="shared" si="17"/>
        <v>36063835026 03</v>
      </c>
    </row>
    <row r="280" spans="1:12" x14ac:dyDescent="0.2">
      <c r="A280" s="10" t="s">
        <v>75</v>
      </c>
      <c r="B280" s="3" t="str">
        <f>VLOOKUP(A280,Adr!A:B,2,FALSE)</f>
        <v>Slovenský atletický zväz</v>
      </c>
      <c r="C280" s="3" t="s">
        <v>782</v>
      </c>
      <c r="D280" s="4">
        <v>10000</v>
      </c>
      <c r="E280" s="5">
        <v>0</v>
      </c>
      <c r="F280" s="10" t="s">
        <v>235</v>
      </c>
      <c r="G280" s="3" t="s">
        <v>12</v>
      </c>
      <c r="I280" s="3" t="str">
        <f t="shared" si="15"/>
        <v>36063835b</v>
      </c>
      <c r="J280" s="3" t="str">
        <f t="shared" si="16"/>
        <v>36063835026 03</v>
      </c>
      <c r="L280" s="3" t="str">
        <f t="shared" si="17"/>
        <v>36063835026 03</v>
      </c>
    </row>
    <row r="281" spans="1:12" x14ac:dyDescent="0.2">
      <c r="A281" s="10" t="s">
        <v>75</v>
      </c>
      <c r="B281" s="3" t="str">
        <f>VLOOKUP(A281,Adr!A:B,2,FALSE)</f>
        <v>Slovenský atletický zväz</v>
      </c>
      <c r="C281" s="3" t="s">
        <v>783</v>
      </c>
      <c r="D281" s="4">
        <v>5000</v>
      </c>
      <c r="E281" s="5">
        <v>0</v>
      </c>
      <c r="F281" s="10" t="s">
        <v>235</v>
      </c>
      <c r="G281" s="3" t="s">
        <v>12</v>
      </c>
      <c r="I281" s="3" t="str">
        <f t="shared" si="15"/>
        <v>36063835b</v>
      </c>
      <c r="J281" s="3" t="str">
        <f t="shared" si="16"/>
        <v>36063835026 03</v>
      </c>
      <c r="L281" s="3" t="str">
        <f t="shared" si="17"/>
        <v>36063835026 03</v>
      </c>
    </row>
    <row r="282" spans="1:12" x14ac:dyDescent="0.2">
      <c r="A282" s="10" t="s">
        <v>75</v>
      </c>
      <c r="B282" s="3" t="str">
        <f>VLOOKUP(A282,Adr!A:B,2,FALSE)</f>
        <v>Slovenský atletický zväz</v>
      </c>
      <c r="C282" s="3" t="s">
        <v>1153</v>
      </c>
      <c r="D282" s="4">
        <v>100</v>
      </c>
      <c r="E282" s="5">
        <v>0</v>
      </c>
      <c r="F282" s="10" t="s">
        <v>237</v>
      </c>
      <c r="G282" s="3" t="s">
        <v>12</v>
      </c>
      <c r="I282" s="3" t="str">
        <f t="shared" si="15"/>
        <v>36063835d</v>
      </c>
      <c r="J282" s="3" t="str">
        <f t="shared" si="16"/>
        <v>36063835026 03</v>
      </c>
      <c r="L282" s="3" t="str">
        <f t="shared" si="17"/>
        <v>36063835026 03</v>
      </c>
    </row>
    <row r="283" spans="1:12" x14ac:dyDescent="0.2">
      <c r="A283" s="10" t="s">
        <v>75</v>
      </c>
      <c r="B283" s="3" t="str">
        <f>VLOOKUP(A283,Adr!A:B,2,FALSE)</f>
        <v>Slovenský atletický zväz</v>
      </c>
      <c r="C283" s="3" t="s">
        <v>1154</v>
      </c>
      <c r="D283" s="4">
        <v>500</v>
      </c>
      <c r="E283" s="5">
        <v>0</v>
      </c>
      <c r="F283" s="10" t="s">
        <v>237</v>
      </c>
      <c r="G283" s="3" t="s">
        <v>12</v>
      </c>
      <c r="I283" s="3" t="str">
        <f t="shared" si="15"/>
        <v>36063835d</v>
      </c>
      <c r="J283" s="3" t="str">
        <f t="shared" si="16"/>
        <v>36063835026 03</v>
      </c>
      <c r="L283" s="3" t="str">
        <f t="shared" si="17"/>
        <v>36063835026 03</v>
      </c>
    </row>
    <row r="284" spans="1:12" x14ac:dyDescent="0.2">
      <c r="A284" s="10" t="s">
        <v>75</v>
      </c>
      <c r="B284" s="3" t="str">
        <f>VLOOKUP(A284,Adr!A:B,2,FALSE)</f>
        <v>Slovenský atletický zväz</v>
      </c>
      <c r="C284" s="3" t="s">
        <v>1155</v>
      </c>
      <c r="D284" s="4">
        <v>330</v>
      </c>
      <c r="E284" s="5">
        <v>0</v>
      </c>
      <c r="F284" s="10" t="s">
        <v>237</v>
      </c>
      <c r="G284" s="3" t="s">
        <v>12</v>
      </c>
      <c r="I284" s="3" t="str">
        <f t="shared" si="15"/>
        <v>36063835d</v>
      </c>
      <c r="J284" s="3" t="str">
        <f t="shared" si="16"/>
        <v>36063835026 03</v>
      </c>
      <c r="L284" s="3" t="str">
        <f t="shared" si="17"/>
        <v>36063835026 03</v>
      </c>
    </row>
    <row r="285" spans="1:12" x14ac:dyDescent="0.2">
      <c r="A285" s="10" t="s">
        <v>75</v>
      </c>
      <c r="B285" s="3" t="str">
        <f>VLOOKUP(A285,Adr!A:B,2,FALSE)</f>
        <v>Slovenský atletický zväz</v>
      </c>
      <c r="C285" s="3" t="s">
        <v>1524</v>
      </c>
      <c r="D285" s="4">
        <v>20000</v>
      </c>
      <c r="E285" s="5">
        <v>0</v>
      </c>
      <c r="F285" s="10" t="s">
        <v>239</v>
      </c>
      <c r="G285" s="3" t="s">
        <v>12</v>
      </c>
      <c r="I285" s="3" t="str">
        <f t="shared" si="15"/>
        <v>36063835f</v>
      </c>
      <c r="J285" s="3" t="str">
        <f t="shared" si="16"/>
        <v>36063835026 03</v>
      </c>
      <c r="L285" s="3" t="str">
        <f t="shared" si="17"/>
        <v>36063835026 03</v>
      </c>
    </row>
    <row r="286" spans="1:12" x14ac:dyDescent="0.2">
      <c r="A286" s="10" t="s">
        <v>75</v>
      </c>
      <c r="B286" s="3" t="str">
        <f>VLOOKUP(A286,Adr!A:B,2,FALSE)</f>
        <v>Slovenský atletický zväz</v>
      </c>
      <c r="C286" s="3" t="s">
        <v>1525</v>
      </c>
      <c r="D286" s="4">
        <v>20000</v>
      </c>
      <c r="E286" s="5">
        <v>0</v>
      </c>
      <c r="F286" s="10" t="s">
        <v>239</v>
      </c>
      <c r="G286" s="3" t="s">
        <v>12</v>
      </c>
      <c r="I286" s="3" t="str">
        <f t="shared" si="15"/>
        <v>36063835f</v>
      </c>
      <c r="J286" s="3" t="str">
        <f t="shared" si="16"/>
        <v>36063835026 03</v>
      </c>
      <c r="L286" s="3" t="str">
        <f t="shared" si="17"/>
        <v>36063835026 03</v>
      </c>
    </row>
    <row r="287" spans="1:12" x14ac:dyDescent="0.2">
      <c r="A287" s="10" t="s">
        <v>75</v>
      </c>
      <c r="B287" s="3" t="str">
        <f>VLOOKUP(A287,Adr!A:B,2,FALSE)</f>
        <v>Slovenský atletický zväz</v>
      </c>
      <c r="C287" s="3" t="s">
        <v>1528</v>
      </c>
      <c r="D287" s="4">
        <v>40000</v>
      </c>
      <c r="E287" s="5">
        <v>0</v>
      </c>
      <c r="F287" s="10" t="s">
        <v>239</v>
      </c>
      <c r="G287" s="3" t="s">
        <v>12</v>
      </c>
      <c r="I287" s="3" t="str">
        <f t="shared" si="15"/>
        <v>36063835f</v>
      </c>
      <c r="J287" s="3" t="str">
        <f t="shared" si="16"/>
        <v>36063835026 03</v>
      </c>
      <c r="L287" s="3" t="str">
        <f t="shared" si="17"/>
        <v>36063835026 03</v>
      </c>
    </row>
    <row r="288" spans="1:12" x14ac:dyDescent="0.2">
      <c r="A288" s="10" t="s">
        <v>75</v>
      </c>
      <c r="B288" s="3" t="str">
        <f>VLOOKUP(A288,Adr!A:B,2,FALSE)</f>
        <v>Slovenský atletický zväz</v>
      </c>
      <c r="C288" s="3" t="s">
        <v>1527</v>
      </c>
      <c r="D288" s="4">
        <v>40000</v>
      </c>
      <c r="E288" s="5">
        <v>0</v>
      </c>
      <c r="F288" s="10" t="s">
        <v>239</v>
      </c>
      <c r="G288" s="3" t="s">
        <v>12</v>
      </c>
      <c r="I288" s="3" t="str">
        <f t="shared" si="15"/>
        <v>36063835f</v>
      </c>
      <c r="J288" s="3" t="str">
        <f t="shared" si="16"/>
        <v>36063835026 03</v>
      </c>
      <c r="L288" s="3" t="str">
        <f t="shared" si="17"/>
        <v>36063835026 03</v>
      </c>
    </row>
    <row r="289" spans="1:12" x14ac:dyDescent="0.2">
      <c r="A289" s="10" t="s">
        <v>75</v>
      </c>
      <c r="B289" s="3" t="str">
        <f>VLOOKUP(A289,Adr!A:B,2,FALSE)</f>
        <v>Slovenský atletický zväz</v>
      </c>
      <c r="C289" s="3" t="s">
        <v>1526</v>
      </c>
      <c r="D289" s="4">
        <v>40000</v>
      </c>
      <c r="E289" s="5">
        <v>0</v>
      </c>
      <c r="F289" s="10" t="s">
        <v>239</v>
      </c>
      <c r="G289" s="3" t="s">
        <v>12</v>
      </c>
      <c r="I289" s="3" t="str">
        <f t="shared" si="15"/>
        <v>36063835f</v>
      </c>
      <c r="J289" s="3" t="str">
        <f t="shared" si="16"/>
        <v>36063835026 03</v>
      </c>
      <c r="L289" s="3" t="str">
        <f t="shared" si="17"/>
        <v>36063835026 03</v>
      </c>
    </row>
    <row r="290" spans="1:12" x14ac:dyDescent="0.2">
      <c r="A290" s="10" t="s">
        <v>75</v>
      </c>
      <c r="B290" s="3" t="str">
        <f>VLOOKUP(A290,Adr!A:B,2,FALSE)</f>
        <v>Slovenský atletický zväz</v>
      </c>
      <c r="C290" s="3" t="s">
        <v>1608</v>
      </c>
      <c r="D290" s="4">
        <v>7000</v>
      </c>
      <c r="E290" s="5">
        <v>0</v>
      </c>
      <c r="F290" s="10" t="s">
        <v>240</v>
      </c>
      <c r="G290" s="3" t="s">
        <v>12</v>
      </c>
      <c r="I290" s="3" t="str">
        <f t="shared" si="15"/>
        <v>36063835g</v>
      </c>
      <c r="J290" s="3" t="str">
        <f t="shared" si="16"/>
        <v>36063835026 03</v>
      </c>
      <c r="L290" s="3" t="str">
        <f t="shared" si="17"/>
        <v>36063835026 03</v>
      </c>
    </row>
    <row r="291" spans="1:12" x14ac:dyDescent="0.2">
      <c r="A291" s="10" t="s">
        <v>75</v>
      </c>
      <c r="B291" s="3" t="str">
        <f>VLOOKUP(A291,Adr!A:B,2,FALSE)</f>
        <v>Slovenský atletický zväz</v>
      </c>
      <c r="C291" s="3" t="s">
        <v>1610</v>
      </c>
      <c r="D291" s="4">
        <v>6500</v>
      </c>
      <c r="E291" s="5">
        <v>0</v>
      </c>
      <c r="F291" s="10" t="s">
        <v>240</v>
      </c>
      <c r="G291" s="3" t="s">
        <v>12</v>
      </c>
      <c r="I291" s="3" t="str">
        <f t="shared" si="15"/>
        <v>36063835g</v>
      </c>
      <c r="J291" s="3" t="str">
        <f t="shared" si="16"/>
        <v>36063835026 03</v>
      </c>
      <c r="L291" s="3" t="str">
        <f t="shared" si="17"/>
        <v>36063835026 03</v>
      </c>
    </row>
    <row r="292" spans="1:12" x14ac:dyDescent="0.2">
      <c r="A292" s="10" t="s">
        <v>75</v>
      </c>
      <c r="B292" s="3" t="str">
        <f>VLOOKUP(A292,Adr!A:B,2,FALSE)</f>
        <v>Slovenský atletický zväz</v>
      </c>
      <c r="C292" s="3" t="s">
        <v>1609</v>
      </c>
      <c r="D292" s="4">
        <v>6500</v>
      </c>
      <c r="E292" s="5">
        <v>0</v>
      </c>
      <c r="F292" s="10" t="s">
        <v>240</v>
      </c>
      <c r="G292" s="3" t="s">
        <v>12</v>
      </c>
      <c r="I292" s="3" t="str">
        <f t="shared" si="15"/>
        <v>36063835g</v>
      </c>
      <c r="J292" s="3" t="str">
        <f t="shared" si="16"/>
        <v>36063835026 03</v>
      </c>
      <c r="L292" s="3" t="str">
        <f t="shared" si="17"/>
        <v>36063835026 03</v>
      </c>
    </row>
    <row r="293" spans="1:12" x14ac:dyDescent="0.2">
      <c r="A293" s="10" t="s">
        <v>77</v>
      </c>
      <c r="B293" s="3" t="str">
        <f>VLOOKUP(A293,Adr!A:B,2,FALSE)</f>
        <v>Slovenský biliardový zväz</v>
      </c>
      <c r="C293" s="3" t="s">
        <v>919</v>
      </c>
      <c r="D293" s="4">
        <v>21658</v>
      </c>
      <c r="E293" s="5">
        <v>0</v>
      </c>
      <c r="F293" s="10" t="s">
        <v>234</v>
      </c>
      <c r="G293" s="3" t="s">
        <v>6</v>
      </c>
      <c r="H293" s="3" t="s">
        <v>1583</v>
      </c>
      <c r="I293" s="3" t="str">
        <f t="shared" si="15"/>
        <v>31753825a</v>
      </c>
      <c r="J293" s="3" t="str">
        <f t="shared" si="16"/>
        <v>31753825026 02</v>
      </c>
      <c r="K293" s="3" t="str">
        <f t="shared" ref="K293:K300" si="18">LEFT(C293,FIND(" - ",C293))</f>
        <v xml:space="preserve">biliard </v>
      </c>
      <c r="L293" s="3" t="str">
        <f t="shared" si="17"/>
        <v>31753825026 02B</v>
      </c>
    </row>
    <row r="294" spans="1:12" x14ac:dyDescent="0.2">
      <c r="A294" s="10" t="s">
        <v>77</v>
      </c>
      <c r="B294" s="3" t="str">
        <f>VLOOKUP(A294,Adr!A:B,2,FALSE)</f>
        <v>Slovenský biliardový zväz</v>
      </c>
      <c r="C294" s="3" t="s">
        <v>1441</v>
      </c>
      <c r="D294" s="4">
        <v>0</v>
      </c>
      <c r="E294" s="5">
        <v>0</v>
      </c>
      <c r="F294" s="10" t="s">
        <v>234</v>
      </c>
      <c r="G294" s="3" t="s">
        <v>6</v>
      </c>
      <c r="H294" s="3" t="s">
        <v>1584</v>
      </c>
      <c r="I294" s="3" t="str">
        <f t="shared" si="15"/>
        <v>31753825a</v>
      </c>
      <c r="J294" s="3" t="str">
        <f t="shared" si="16"/>
        <v>31753825026 02</v>
      </c>
      <c r="K294" s="3" t="str">
        <f t="shared" si="18"/>
        <v xml:space="preserve">biliard </v>
      </c>
      <c r="L294" s="3" t="str">
        <f t="shared" si="17"/>
        <v>31753825026 02K</v>
      </c>
    </row>
    <row r="295" spans="1:12" x14ac:dyDescent="0.2">
      <c r="A295" s="10" t="s">
        <v>80</v>
      </c>
      <c r="B295" s="3" t="str">
        <f>VLOOKUP(A295,Adr!A:B,2,FALSE)</f>
        <v>Slovenský bowlingový zväz</v>
      </c>
      <c r="C295" s="3" t="s">
        <v>920</v>
      </c>
      <c r="D295" s="4">
        <v>25348</v>
      </c>
      <c r="E295" s="5">
        <v>0</v>
      </c>
      <c r="F295" s="10" t="s">
        <v>234</v>
      </c>
      <c r="G295" s="3" t="s">
        <v>6</v>
      </c>
      <c r="H295" s="3" t="s">
        <v>1583</v>
      </c>
      <c r="I295" s="3" t="str">
        <f t="shared" si="15"/>
        <v>36128147a</v>
      </c>
      <c r="J295" s="3" t="str">
        <f t="shared" si="16"/>
        <v>36128147026 02</v>
      </c>
      <c r="K295" s="3" t="str">
        <f t="shared" si="18"/>
        <v xml:space="preserve">bowling </v>
      </c>
      <c r="L295" s="3" t="str">
        <f t="shared" si="17"/>
        <v>36128147026 02B</v>
      </c>
    </row>
    <row r="296" spans="1:12" x14ac:dyDescent="0.2">
      <c r="A296" s="10" t="s">
        <v>80</v>
      </c>
      <c r="B296" s="3" t="str">
        <f>VLOOKUP(A296,Adr!A:B,2,FALSE)</f>
        <v>Slovenský bowlingový zväz</v>
      </c>
      <c r="C296" s="3" t="s">
        <v>1444</v>
      </c>
      <c r="D296" s="4">
        <v>0</v>
      </c>
      <c r="E296" s="5">
        <v>0</v>
      </c>
      <c r="F296" s="10" t="s">
        <v>234</v>
      </c>
      <c r="G296" s="3" t="s">
        <v>6</v>
      </c>
      <c r="H296" s="3" t="s">
        <v>1584</v>
      </c>
      <c r="I296" s="3" t="str">
        <f t="shared" si="15"/>
        <v>36128147a</v>
      </c>
      <c r="J296" s="3" t="str">
        <f t="shared" si="16"/>
        <v>36128147026 02</v>
      </c>
      <c r="K296" s="3" t="str">
        <f t="shared" si="18"/>
        <v xml:space="preserve">bowling </v>
      </c>
      <c r="L296" s="3" t="str">
        <f t="shared" si="17"/>
        <v>36128147026 02K</v>
      </c>
    </row>
    <row r="297" spans="1:12" x14ac:dyDescent="0.2">
      <c r="A297" s="10" t="s">
        <v>82</v>
      </c>
      <c r="B297" s="3" t="str">
        <f>VLOOKUP(A297,Adr!A:B,2,FALSE)</f>
        <v>Slovenský bridžový zväz</v>
      </c>
      <c r="C297" s="3" t="s">
        <v>921</v>
      </c>
      <c r="D297" s="4">
        <v>9481</v>
      </c>
      <c r="E297" s="5">
        <v>0</v>
      </c>
      <c r="F297" s="10" t="s">
        <v>234</v>
      </c>
      <c r="G297" s="3" t="s">
        <v>6</v>
      </c>
      <c r="H297" s="3" t="s">
        <v>1583</v>
      </c>
      <c r="I297" s="3" t="str">
        <f t="shared" si="15"/>
        <v>31770908a</v>
      </c>
      <c r="J297" s="3" t="str">
        <f t="shared" si="16"/>
        <v>31770908026 02</v>
      </c>
      <c r="K297" s="3" t="str">
        <f t="shared" si="18"/>
        <v xml:space="preserve">bridž </v>
      </c>
      <c r="L297" s="3" t="str">
        <f t="shared" si="17"/>
        <v>31770908026 02B</v>
      </c>
    </row>
    <row r="298" spans="1:12" x14ac:dyDescent="0.2">
      <c r="A298" s="10" t="s">
        <v>82</v>
      </c>
      <c r="B298" s="3" t="str">
        <f>VLOOKUP(A298,Adr!A:B,2,FALSE)</f>
        <v>Slovenský bridžový zväz</v>
      </c>
      <c r="C298" s="3" t="s">
        <v>1446</v>
      </c>
      <c r="D298" s="4">
        <v>0</v>
      </c>
      <c r="E298" s="5">
        <v>0</v>
      </c>
      <c r="F298" s="10" t="s">
        <v>234</v>
      </c>
      <c r="G298" s="3" t="s">
        <v>6</v>
      </c>
      <c r="H298" s="3" t="s">
        <v>1584</v>
      </c>
      <c r="I298" s="3" t="str">
        <f t="shared" si="15"/>
        <v>31770908a</v>
      </c>
      <c r="J298" s="3" t="str">
        <f t="shared" si="16"/>
        <v>31770908026 02</v>
      </c>
      <c r="K298" s="3" t="str">
        <f t="shared" si="18"/>
        <v xml:space="preserve">bridž </v>
      </c>
      <c r="L298" s="3" t="str">
        <f t="shared" si="17"/>
        <v>31770908026 02K</v>
      </c>
    </row>
    <row r="299" spans="1:12" x14ac:dyDescent="0.2">
      <c r="A299" s="10" t="s">
        <v>85</v>
      </c>
      <c r="B299" s="3" t="str">
        <f>VLOOKUP(A299,Adr!A:B,2,FALSE)</f>
        <v>Slovenský curlingový zväz</v>
      </c>
      <c r="C299" s="3" t="s">
        <v>922</v>
      </c>
      <c r="D299" s="4">
        <v>38503</v>
      </c>
      <c r="E299" s="5">
        <v>0</v>
      </c>
      <c r="F299" s="10" t="s">
        <v>234</v>
      </c>
      <c r="G299" s="3" t="s">
        <v>6</v>
      </c>
      <c r="H299" s="3" t="s">
        <v>1583</v>
      </c>
      <c r="I299" s="3" t="str">
        <f t="shared" si="15"/>
        <v>37841866a</v>
      </c>
      <c r="J299" s="3" t="str">
        <f t="shared" si="16"/>
        <v>37841866026 02</v>
      </c>
      <c r="K299" s="3" t="str">
        <f t="shared" si="18"/>
        <v xml:space="preserve">curling </v>
      </c>
      <c r="L299" s="3" t="str">
        <f t="shared" si="17"/>
        <v>37841866026 02B</v>
      </c>
    </row>
    <row r="300" spans="1:12" x14ac:dyDescent="0.2">
      <c r="A300" s="10" t="s">
        <v>85</v>
      </c>
      <c r="B300" s="3" t="str">
        <f>VLOOKUP(A300,Adr!A:B,2,FALSE)</f>
        <v>Slovenský curlingový zväz</v>
      </c>
      <c r="C300" s="3" t="s">
        <v>1447</v>
      </c>
      <c r="D300" s="4">
        <v>0</v>
      </c>
      <c r="E300" s="5">
        <v>0</v>
      </c>
      <c r="F300" s="10" t="s">
        <v>234</v>
      </c>
      <c r="G300" s="3" t="s">
        <v>6</v>
      </c>
      <c r="H300" s="3" t="s">
        <v>1584</v>
      </c>
      <c r="I300" s="3" t="str">
        <f t="shared" si="15"/>
        <v>37841866a</v>
      </c>
      <c r="J300" s="3" t="str">
        <f t="shared" si="16"/>
        <v>37841866026 02</v>
      </c>
      <c r="K300" s="3" t="str">
        <f t="shared" si="18"/>
        <v xml:space="preserve">curling </v>
      </c>
      <c r="L300" s="3" t="str">
        <f t="shared" si="17"/>
        <v>37841866026 02K</v>
      </c>
    </row>
    <row r="301" spans="1:12" x14ac:dyDescent="0.2">
      <c r="A301" s="10" t="s">
        <v>1027</v>
      </c>
      <c r="B301" s="3" t="str">
        <f>VLOOKUP(A301,Adr!A:B,2,FALSE)</f>
        <v>Slovenský cykloklub</v>
      </c>
      <c r="C301" s="3" t="s">
        <v>1156</v>
      </c>
      <c r="D301" s="4">
        <v>46000</v>
      </c>
      <c r="E301" s="5">
        <v>0</v>
      </c>
      <c r="F301" s="10" t="s">
        <v>237</v>
      </c>
      <c r="G301" s="3" t="s">
        <v>7</v>
      </c>
      <c r="I301" s="3" t="str">
        <f t="shared" si="15"/>
        <v>34009388d</v>
      </c>
      <c r="J301" s="3" t="str">
        <f t="shared" si="16"/>
        <v>34009388026 01</v>
      </c>
      <c r="L301" s="3" t="str">
        <f t="shared" si="17"/>
        <v>34009388026 01</v>
      </c>
    </row>
    <row r="302" spans="1:12" x14ac:dyDescent="0.2">
      <c r="A302" s="10" t="s">
        <v>88</v>
      </c>
      <c r="B302" s="3" t="str">
        <f>VLOOKUP(A302,Adr!A:B,2,FALSE)</f>
        <v>Slovenský futbalový zväz</v>
      </c>
      <c r="C302" s="3" t="s">
        <v>923</v>
      </c>
      <c r="D302" s="4">
        <v>7099163</v>
      </c>
      <c r="E302" s="5">
        <v>0</v>
      </c>
      <c r="F302" s="10" t="s">
        <v>234</v>
      </c>
      <c r="G302" s="3" t="s">
        <v>6</v>
      </c>
      <c r="H302" s="3" t="s">
        <v>1583</v>
      </c>
      <c r="I302" s="3" t="str">
        <f t="shared" si="15"/>
        <v>00687308a</v>
      </c>
      <c r="J302" s="3" t="str">
        <f t="shared" si="16"/>
        <v>00687308026 02</v>
      </c>
      <c r="K302" s="3" t="str">
        <f>LEFT(C302,FIND(" - ",C302))</f>
        <v xml:space="preserve">futbal </v>
      </c>
      <c r="L302" s="3" t="str">
        <f t="shared" si="17"/>
        <v>00687308026 02B</v>
      </c>
    </row>
    <row r="303" spans="1:12" x14ac:dyDescent="0.2">
      <c r="A303" s="10" t="s">
        <v>88</v>
      </c>
      <c r="B303" s="3" t="str">
        <f>VLOOKUP(A303,Adr!A:B,2,FALSE)</f>
        <v>Slovenský futbalový zväz</v>
      </c>
      <c r="C303" s="3" t="s">
        <v>1450</v>
      </c>
      <c r="D303" s="4">
        <v>0</v>
      </c>
      <c r="E303" s="5">
        <v>0</v>
      </c>
      <c r="F303" s="10" t="s">
        <v>234</v>
      </c>
      <c r="G303" s="3" t="s">
        <v>6</v>
      </c>
      <c r="H303" s="3" t="s">
        <v>1584</v>
      </c>
      <c r="I303" s="3" t="str">
        <f t="shared" si="15"/>
        <v>00687308a</v>
      </c>
      <c r="J303" s="3" t="str">
        <f t="shared" si="16"/>
        <v>00687308026 02</v>
      </c>
      <c r="K303" s="3" t="str">
        <f>LEFT(C303,FIND(" - ",C303))</f>
        <v xml:space="preserve">futbal </v>
      </c>
      <c r="L303" s="3" t="str">
        <f t="shared" si="17"/>
        <v>00687308026 02K</v>
      </c>
    </row>
    <row r="304" spans="1:12" x14ac:dyDescent="0.2">
      <c r="A304" s="10" t="s">
        <v>88</v>
      </c>
      <c r="B304" s="3" t="str">
        <f>VLOOKUP(A304,Adr!A:B,2,FALSE)</f>
        <v>Slovenský futbalový zväz</v>
      </c>
      <c r="C304" s="3" t="s">
        <v>1496</v>
      </c>
      <c r="D304" s="4">
        <v>750000</v>
      </c>
      <c r="E304" s="5">
        <v>0.4</v>
      </c>
      <c r="F304" s="10" t="s">
        <v>238</v>
      </c>
      <c r="G304" s="3" t="s">
        <v>11</v>
      </c>
      <c r="I304" s="3" t="str">
        <f t="shared" si="15"/>
        <v>00687308e</v>
      </c>
      <c r="J304" s="3" t="str">
        <f t="shared" si="16"/>
        <v>00687308026 04</v>
      </c>
      <c r="L304" s="3" t="str">
        <f t="shared" si="17"/>
        <v>00687308026 04</v>
      </c>
    </row>
    <row r="305" spans="1:12" x14ac:dyDescent="0.2">
      <c r="A305" s="10" t="s">
        <v>88</v>
      </c>
      <c r="B305" s="3" t="str">
        <f>VLOOKUP(A305,Adr!A:B,2,FALSE)</f>
        <v>Slovenský futbalový zväz</v>
      </c>
      <c r="C305" s="3" t="s">
        <v>1495</v>
      </c>
      <c r="D305" s="4">
        <v>750000</v>
      </c>
      <c r="E305" s="5">
        <v>0.4</v>
      </c>
      <c r="F305" s="10" t="s">
        <v>238</v>
      </c>
      <c r="G305" s="3" t="s">
        <v>11</v>
      </c>
      <c r="I305" s="3" t="str">
        <f t="shared" si="15"/>
        <v>00687308e</v>
      </c>
      <c r="J305" s="3" t="str">
        <f t="shared" si="16"/>
        <v>00687308026 04</v>
      </c>
      <c r="L305" s="3" t="str">
        <f t="shared" si="17"/>
        <v>00687308026 04</v>
      </c>
    </row>
    <row r="306" spans="1:12" x14ac:dyDescent="0.2">
      <c r="A306" s="10" t="s">
        <v>88</v>
      </c>
      <c r="B306" s="3" t="str">
        <f>VLOOKUP(A306,Adr!A:B,2,FALSE)</f>
        <v>Slovenský futbalový zväz</v>
      </c>
      <c r="C306" s="3" t="s">
        <v>1489</v>
      </c>
      <c r="D306" s="4">
        <v>750000</v>
      </c>
      <c r="E306" s="5">
        <v>0.4</v>
      </c>
      <c r="F306" s="10" t="s">
        <v>238</v>
      </c>
      <c r="G306" s="3" t="s">
        <v>11</v>
      </c>
      <c r="I306" s="3" t="str">
        <f t="shared" si="15"/>
        <v>00687308e</v>
      </c>
      <c r="J306" s="3" t="str">
        <f t="shared" si="16"/>
        <v>00687308026 04</v>
      </c>
      <c r="L306" s="3" t="str">
        <f t="shared" si="17"/>
        <v>00687308026 04</v>
      </c>
    </row>
    <row r="307" spans="1:12" x14ac:dyDescent="0.2">
      <c r="A307" s="10" t="s">
        <v>88</v>
      </c>
      <c r="B307" s="3" t="str">
        <f>VLOOKUP(A307,Adr!A:B,2,FALSE)</f>
        <v>Slovenský futbalový zväz</v>
      </c>
      <c r="C307" s="3" t="s">
        <v>1494</v>
      </c>
      <c r="D307" s="4">
        <v>150000</v>
      </c>
      <c r="E307" s="5">
        <v>0.4</v>
      </c>
      <c r="F307" s="10" t="s">
        <v>238</v>
      </c>
      <c r="G307" s="3" t="s">
        <v>11</v>
      </c>
      <c r="I307" s="3" t="str">
        <f t="shared" si="15"/>
        <v>00687308e</v>
      </c>
      <c r="J307" s="3" t="str">
        <f t="shared" si="16"/>
        <v>00687308026 04</v>
      </c>
      <c r="L307" s="3" t="str">
        <f t="shared" si="17"/>
        <v>00687308026 04</v>
      </c>
    </row>
    <row r="308" spans="1:12" x14ac:dyDescent="0.2">
      <c r="A308" s="10" t="s">
        <v>88</v>
      </c>
      <c r="B308" s="3" t="str">
        <f>VLOOKUP(A308,Adr!A:B,2,FALSE)</f>
        <v>Slovenský futbalový zväz</v>
      </c>
      <c r="C308" s="3" t="s">
        <v>1490</v>
      </c>
      <c r="D308" s="4">
        <v>2400000</v>
      </c>
      <c r="E308" s="5">
        <v>0.4</v>
      </c>
      <c r="F308" s="10" t="s">
        <v>238</v>
      </c>
      <c r="G308" s="3" t="s">
        <v>11</v>
      </c>
      <c r="I308" s="3" t="str">
        <f t="shared" si="15"/>
        <v>00687308e</v>
      </c>
      <c r="J308" s="3" t="str">
        <f t="shared" si="16"/>
        <v>00687308026 04</v>
      </c>
      <c r="L308" s="3" t="str">
        <f t="shared" si="17"/>
        <v>00687308026 04</v>
      </c>
    </row>
    <row r="309" spans="1:12" x14ac:dyDescent="0.2">
      <c r="A309" s="10" t="s">
        <v>88</v>
      </c>
      <c r="B309" s="3" t="str">
        <f>VLOOKUP(A309,Adr!A:B,2,FALSE)</f>
        <v>Slovenský futbalový zväz</v>
      </c>
      <c r="C309" s="3" t="s">
        <v>1491</v>
      </c>
      <c r="D309" s="4">
        <v>750000</v>
      </c>
      <c r="E309" s="5">
        <v>0.4</v>
      </c>
      <c r="F309" s="10" t="s">
        <v>238</v>
      </c>
      <c r="G309" s="3" t="s">
        <v>11</v>
      </c>
      <c r="I309" s="3" t="str">
        <f t="shared" si="15"/>
        <v>00687308e</v>
      </c>
      <c r="J309" s="3" t="str">
        <f t="shared" si="16"/>
        <v>00687308026 04</v>
      </c>
      <c r="L309" s="3" t="str">
        <f t="shared" si="17"/>
        <v>00687308026 04</v>
      </c>
    </row>
    <row r="310" spans="1:12" x14ac:dyDescent="0.2">
      <c r="A310" s="10" t="s">
        <v>88</v>
      </c>
      <c r="B310" s="3" t="str">
        <f>VLOOKUP(A310,Adr!A:B,2,FALSE)</f>
        <v>Slovenský futbalový zväz</v>
      </c>
      <c r="C310" s="3" t="s">
        <v>1497</v>
      </c>
      <c r="D310" s="4">
        <v>750000</v>
      </c>
      <c r="E310" s="5">
        <v>0.4</v>
      </c>
      <c r="F310" s="10" t="s">
        <v>238</v>
      </c>
      <c r="G310" s="3" t="s">
        <v>11</v>
      </c>
      <c r="I310" s="3" t="str">
        <f t="shared" si="15"/>
        <v>00687308e</v>
      </c>
      <c r="J310" s="3" t="str">
        <f t="shared" si="16"/>
        <v>00687308026 04</v>
      </c>
      <c r="L310" s="3" t="str">
        <f t="shared" si="17"/>
        <v>00687308026 04</v>
      </c>
    </row>
    <row r="311" spans="1:12" x14ac:dyDescent="0.2">
      <c r="A311" s="10" t="s">
        <v>88</v>
      </c>
      <c r="B311" s="3" t="str">
        <f>VLOOKUP(A311,Adr!A:B,2,FALSE)</f>
        <v>Slovenský futbalový zväz</v>
      </c>
      <c r="C311" s="3" t="s">
        <v>1492</v>
      </c>
      <c r="D311" s="4">
        <v>750000</v>
      </c>
      <c r="E311" s="5">
        <v>0.4</v>
      </c>
      <c r="F311" s="10" t="s">
        <v>238</v>
      </c>
      <c r="G311" s="3" t="s">
        <v>11</v>
      </c>
      <c r="I311" s="3" t="str">
        <f t="shared" si="15"/>
        <v>00687308e</v>
      </c>
      <c r="J311" s="3" t="str">
        <f t="shared" si="16"/>
        <v>00687308026 04</v>
      </c>
      <c r="L311" s="3" t="str">
        <f t="shared" si="17"/>
        <v>00687308026 04</v>
      </c>
    </row>
    <row r="312" spans="1:12" x14ac:dyDescent="0.2">
      <c r="A312" s="10" t="s">
        <v>88</v>
      </c>
      <c r="B312" s="3" t="str">
        <f>VLOOKUP(A312,Adr!A:B,2,FALSE)</f>
        <v>Slovenský futbalový zväz</v>
      </c>
      <c r="C312" s="3" t="s">
        <v>1532</v>
      </c>
      <c r="D312" s="4">
        <v>1500000</v>
      </c>
      <c r="E312" s="5">
        <v>0</v>
      </c>
      <c r="F312" s="10" t="s">
        <v>239</v>
      </c>
      <c r="G312" s="3" t="s">
        <v>11</v>
      </c>
      <c r="I312" s="3" t="str">
        <f t="shared" si="15"/>
        <v>00687308f</v>
      </c>
      <c r="J312" s="3" t="str">
        <f t="shared" si="16"/>
        <v>00687308026 04</v>
      </c>
      <c r="L312" s="3" t="str">
        <f t="shared" si="17"/>
        <v>00687308026 04</v>
      </c>
    </row>
    <row r="313" spans="1:12" x14ac:dyDescent="0.2">
      <c r="A313" s="10" t="s">
        <v>88</v>
      </c>
      <c r="B313" s="3" t="str">
        <f>VLOOKUP(A313,Adr!A:B,2,FALSE)</f>
        <v>Slovenský futbalový zväz</v>
      </c>
      <c r="C313" s="3" t="s">
        <v>1531</v>
      </c>
      <c r="D313" s="4">
        <v>800000</v>
      </c>
      <c r="E313" s="5">
        <v>0</v>
      </c>
      <c r="F313" s="10" t="s">
        <v>239</v>
      </c>
      <c r="G313" s="3" t="s">
        <v>11</v>
      </c>
      <c r="I313" s="3" t="str">
        <f t="shared" si="15"/>
        <v>00687308f</v>
      </c>
      <c r="J313" s="3" t="str">
        <f t="shared" si="16"/>
        <v>00687308026 04</v>
      </c>
      <c r="L313" s="3" t="str">
        <f t="shared" si="17"/>
        <v>00687308026 04</v>
      </c>
    </row>
    <row r="314" spans="1:12" x14ac:dyDescent="0.2">
      <c r="A314" s="10" t="s">
        <v>88</v>
      </c>
      <c r="B314" s="3" t="str">
        <f>VLOOKUP(A314,Adr!A:B,2,FALSE)</f>
        <v>Slovenský futbalový zväz</v>
      </c>
      <c r="C314" s="3" t="s">
        <v>1533</v>
      </c>
      <c r="D314" s="4">
        <v>1500000</v>
      </c>
      <c r="E314" s="5">
        <v>0</v>
      </c>
      <c r="F314" s="10" t="s">
        <v>239</v>
      </c>
      <c r="G314" s="3" t="s">
        <v>11</v>
      </c>
      <c r="I314" s="3" t="str">
        <f t="shared" si="15"/>
        <v>00687308f</v>
      </c>
      <c r="J314" s="3" t="str">
        <f t="shared" si="16"/>
        <v>00687308026 04</v>
      </c>
      <c r="L314" s="3" t="str">
        <f t="shared" si="17"/>
        <v>00687308026 04</v>
      </c>
    </row>
    <row r="315" spans="1:12" x14ac:dyDescent="0.2">
      <c r="A315" s="10" t="s">
        <v>88</v>
      </c>
      <c r="B315" s="3" t="str">
        <f>VLOOKUP(A315,Adr!A:B,2,FALSE)</f>
        <v>Slovenský futbalový zväz</v>
      </c>
      <c r="C315" s="3" t="s">
        <v>1530</v>
      </c>
      <c r="D315" s="4">
        <v>2000000</v>
      </c>
      <c r="E315" s="5">
        <v>0</v>
      </c>
      <c r="F315" s="10" t="s">
        <v>239</v>
      </c>
      <c r="G315" s="3" t="s">
        <v>11</v>
      </c>
      <c r="I315" s="3" t="str">
        <f t="shared" si="15"/>
        <v>00687308f</v>
      </c>
      <c r="J315" s="3" t="str">
        <f t="shared" si="16"/>
        <v>00687308026 04</v>
      </c>
      <c r="L315" s="3" t="str">
        <f t="shared" si="17"/>
        <v>00687308026 04</v>
      </c>
    </row>
    <row r="316" spans="1:12" x14ac:dyDescent="0.2">
      <c r="A316" s="10" t="s">
        <v>88</v>
      </c>
      <c r="B316" s="3" t="str">
        <f>VLOOKUP(A316,Adr!A:B,2,FALSE)</f>
        <v>Slovenský futbalový zväz</v>
      </c>
      <c r="C316" s="3" t="s">
        <v>1529</v>
      </c>
      <c r="D316" s="4">
        <v>6000000</v>
      </c>
      <c r="E316" s="5">
        <v>0</v>
      </c>
      <c r="F316" s="10" t="s">
        <v>239</v>
      </c>
      <c r="G316" s="3" t="s">
        <v>11</v>
      </c>
      <c r="I316" s="3" t="str">
        <f t="shared" si="15"/>
        <v>00687308f</v>
      </c>
      <c r="J316" s="3" t="str">
        <f t="shared" si="16"/>
        <v>00687308026 04</v>
      </c>
      <c r="L316" s="3" t="str">
        <f t="shared" si="17"/>
        <v>00687308026 04</v>
      </c>
    </row>
    <row r="317" spans="1:12" x14ac:dyDescent="0.2">
      <c r="A317" s="10" t="s">
        <v>1028</v>
      </c>
      <c r="B317" s="3" t="str">
        <f>VLOOKUP(A317,Adr!A:B,2,FALSE)</f>
        <v>Slovenský horolezecký spolok JAMES</v>
      </c>
      <c r="C317" s="3" t="s">
        <v>1040</v>
      </c>
      <c r="D317" s="4">
        <v>30000</v>
      </c>
      <c r="E317" s="5">
        <v>0</v>
      </c>
      <c r="F317" s="10" t="s">
        <v>237</v>
      </c>
      <c r="G317" s="3" t="s">
        <v>12</v>
      </c>
      <c r="I317" s="3" t="str">
        <f t="shared" si="15"/>
        <v>00586455d</v>
      </c>
      <c r="J317" s="3" t="str">
        <f t="shared" si="16"/>
        <v>00586455026 03</v>
      </c>
      <c r="L317" s="3" t="str">
        <f t="shared" si="17"/>
        <v>00586455026 03</v>
      </c>
    </row>
    <row r="318" spans="1:12" x14ac:dyDescent="0.2">
      <c r="A318" s="10" t="s">
        <v>1029</v>
      </c>
      <c r="B318" s="3" t="str">
        <f>VLOOKUP(A318,Adr!A:B,2,FALSE)</f>
        <v>Slovenský kolkársky zväz</v>
      </c>
      <c r="C318" s="3" t="s">
        <v>1040</v>
      </c>
      <c r="D318" s="4">
        <v>62700</v>
      </c>
      <c r="E318" s="5">
        <v>0</v>
      </c>
      <c r="F318" s="10" t="s">
        <v>237</v>
      </c>
      <c r="G318" s="3" t="s">
        <v>12</v>
      </c>
      <c r="I318" s="3" t="str">
        <f t="shared" si="15"/>
        <v>31771688d</v>
      </c>
      <c r="J318" s="3" t="str">
        <f t="shared" si="16"/>
        <v>31771688026 03</v>
      </c>
      <c r="L318" s="3" t="str">
        <f t="shared" si="17"/>
        <v>31771688026 03</v>
      </c>
    </row>
    <row r="319" spans="1:12" x14ac:dyDescent="0.2">
      <c r="A319" s="10" t="s">
        <v>91</v>
      </c>
      <c r="B319" s="3" t="str">
        <f>VLOOKUP(A319,Adr!A:B,2,FALSE)</f>
        <v>Slovenský krasokorčuliarsky zväz</v>
      </c>
      <c r="C319" s="3" t="s">
        <v>924</v>
      </c>
      <c r="D319" s="4">
        <v>229894</v>
      </c>
      <c r="E319" s="5">
        <v>0</v>
      </c>
      <c r="F319" s="10" t="s">
        <v>234</v>
      </c>
      <c r="G319" s="3" t="s">
        <v>6</v>
      </c>
      <c r="H319" s="3" t="s">
        <v>1583</v>
      </c>
      <c r="I319" s="3" t="str">
        <f t="shared" si="15"/>
        <v>31805540a</v>
      </c>
      <c r="J319" s="3" t="str">
        <f t="shared" si="16"/>
        <v>31805540026 02</v>
      </c>
      <c r="K319" s="3" t="str">
        <f>LEFT(C319,FIND(" - ",C319))</f>
        <v xml:space="preserve">krasokorčuľovanie </v>
      </c>
      <c r="L319" s="3" t="str">
        <f t="shared" si="17"/>
        <v>31805540026 02B</v>
      </c>
    </row>
    <row r="320" spans="1:12" x14ac:dyDescent="0.2">
      <c r="A320" s="10" t="s">
        <v>91</v>
      </c>
      <c r="B320" s="3" t="str">
        <f>VLOOKUP(A320,Adr!A:B,2,FALSE)</f>
        <v>Slovenský krasokorčuliarsky zväz</v>
      </c>
      <c r="C320" s="3" t="s">
        <v>1460</v>
      </c>
      <c r="D320" s="4">
        <v>0</v>
      </c>
      <c r="E320" s="5">
        <v>0</v>
      </c>
      <c r="F320" s="10" t="s">
        <v>234</v>
      </c>
      <c r="G320" s="3" t="s">
        <v>6</v>
      </c>
      <c r="H320" s="3" t="s">
        <v>1584</v>
      </c>
      <c r="I320" s="3" t="str">
        <f t="shared" si="15"/>
        <v>31805540a</v>
      </c>
      <c r="J320" s="3" t="str">
        <f t="shared" si="16"/>
        <v>31805540026 02</v>
      </c>
      <c r="K320" s="3" t="str">
        <f>LEFT(C320,FIND(" - ",C320))</f>
        <v xml:space="preserve">krasokorčuľovanie </v>
      </c>
      <c r="L320" s="3" t="str">
        <f t="shared" si="17"/>
        <v>31805540026 02K</v>
      </c>
    </row>
    <row r="321" spans="1:12" x14ac:dyDescent="0.2">
      <c r="A321" s="10" t="s">
        <v>91</v>
      </c>
      <c r="B321" s="3" t="str">
        <f>VLOOKUP(A321,Adr!A:B,2,FALSE)</f>
        <v>Slovenský krasokorčuliarsky zväz</v>
      </c>
      <c r="C321" s="3" t="s">
        <v>784</v>
      </c>
      <c r="D321" s="4">
        <v>7500</v>
      </c>
      <c r="E321" s="5">
        <v>0</v>
      </c>
      <c r="F321" s="10" t="s">
        <v>235</v>
      </c>
      <c r="G321" s="3" t="s">
        <v>12</v>
      </c>
      <c r="I321" s="3" t="str">
        <f t="shared" si="15"/>
        <v>31805540b</v>
      </c>
      <c r="J321" s="3" t="str">
        <f t="shared" si="16"/>
        <v>31805540026 03</v>
      </c>
      <c r="L321" s="3" t="str">
        <f t="shared" si="17"/>
        <v>31805540026 03</v>
      </c>
    </row>
    <row r="322" spans="1:12" x14ac:dyDescent="0.2">
      <c r="A322" s="10" t="s">
        <v>93</v>
      </c>
      <c r="B322" s="3" t="str">
        <f>VLOOKUP(A322,Adr!A:B,2,FALSE)</f>
        <v>Slovenský lukostrelecký zväz</v>
      </c>
      <c r="C322" s="3" t="s">
        <v>925</v>
      </c>
      <c r="D322" s="4">
        <v>105401</v>
      </c>
      <c r="E322" s="5">
        <v>0</v>
      </c>
      <c r="F322" s="10" t="s">
        <v>234</v>
      </c>
      <c r="G322" s="3" t="s">
        <v>6</v>
      </c>
      <c r="H322" s="3" t="s">
        <v>1583</v>
      </c>
      <c r="I322" s="3"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x14ac:dyDescent="0.2">
      <c r="A323" s="10" t="s">
        <v>93</v>
      </c>
      <c r="B323" s="3" t="str">
        <f>VLOOKUP(A323,Adr!A:B,2,FALSE)</f>
        <v>Slovenský lukostrelecký zväz</v>
      </c>
      <c r="C323" s="3" t="s">
        <v>1463</v>
      </c>
      <c r="D323" s="4">
        <v>0</v>
      </c>
      <c r="E323" s="5">
        <v>0</v>
      </c>
      <c r="F323" s="10" t="s">
        <v>234</v>
      </c>
      <c r="G323" s="3" t="s">
        <v>6</v>
      </c>
      <c r="H323" s="3" t="s">
        <v>1584</v>
      </c>
      <c r="I323" s="3" t="str">
        <f t="shared" si="19"/>
        <v>30793009a</v>
      </c>
      <c r="J323" s="3" t="str">
        <f t="shared" si="20"/>
        <v>30793009026 02</v>
      </c>
      <c r="K323" s="3" t="str">
        <f>LEFT(C323,FIND(" - ",C323))</f>
        <v xml:space="preserve">lukostreľba </v>
      </c>
      <c r="L323" s="3" t="str">
        <f t="shared" si="21"/>
        <v>30793009026 02K</v>
      </c>
    </row>
    <row r="324" spans="1:12" x14ac:dyDescent="0.2">
      <c r="A324" s="10" t="s">
        <v>96</v>
      </c>
      <c r="B324" s="3" t="str">
        <f>VLOOKUP(A324,Adr!A:B,2,FALSE)</f>
        <v>Slovenský národný aeroklub generála Milana Rastislava Štefánika, národný športový zväz</v>
      </c>
      <c r="C324" s="3" t="s">
        <v>926</v>
      </c>
      <c r="D324" s="4">
        <v>160557</v>
      </c>
      <c r="E324" s="5">
        <v>0</v>
      </c>
      <c r="F324" s="10" t="s">
        <v>234</v>
      </c>
      <c r="G324" s="3" t="s">
        <v>6</v>
      </c>
      <c r="H324" s="3" t="s">
        <v>1583</v>
      </c>
      <c r="I324" s="3" t="str">
        <f t="shared" si="19"/>
        <v>00677604a</v>
      </c>
      <c r="J324" s="3" t="str">
        <f t="shared" si="20"/>
        <v>00677604026 02</v>
      </c>
      <c r="K324" s="3" t="str">
        <f>LEFT(C324,FIND(" - ",C324))</f>
        <v xml:space="preserve">letecké športy </v>
      </c>
      <c r="L324" s="3" t="str">
        <f t="shared" si="21"/>
        <v>00677604026 02B</v>
      </c>
    </row>
    <row r="325" spans="1:12" x14ac:dyDescent="0.2">
      <c r="A325" s="10" t="s">
        <v>96</v>
      </c>
      <c r="B325" s="3" t="str">
        <f>VLOOKUP(A325,Adr!A:B,2,FALSE)</f>
        <v>Slovenský národný aeroklub generála Milana Rastislava Štefánika, národný športový zväz</v>
      </c>
      <c r="C325" s="3" t="s">
        <v>1462</v>
      </c>
      <c r="D325" s="4">
        <v>0</v>
      </c>
      <c r="E325" s="5">
        <v>0</v>
      </c>
      <c r="F325" s="10" t="s">
        <v>234</v>
      </c>
      <c r="G325" s="3" t="s">
        <v>6</v>
      </c>
      <c r="H325" s="3" t="s">
        <v>1584</v>
      </c>
      <c r="I325" s="3" t="str">
        <f t="shared" si="19"/>
        <v>00677604a</v>
      </c>
      <c r="J325" s="3" t="str">
        <f t="shared" si="20"/>
        <v>00677604026 02</v>
      </c>
      <c r="K325" s="3" t="str">
        <f>LEFT(C325,FIND(" - ",C325))</f>
        <v xml:space="preserve">letecké športy </v>
      </c>
      <c r="L325" s="3" t="str">
        <f t="shared" si="21"/>
        <v>00677604026 02K</v>
      </c>
    </row>
    <row r="326" spans="1:12" x14ac:dyDescent="0.2">
      <c r="A326" s="10" t="s">
        <v>98</v>
      </c>
      <c r="B326" s="3" t="str">
        <f>VLOOKUP(A326,Adr!A:B,2,FALSE)</f>
        <v>Slovenský olympijský výbor</v>
      </c>
      <c r="C326" s="3" t="s">
        <v>886</v>
      </c>
      <c r="D326" s="4">
        <v>907997</v>
      </c>
      <c r="E326" s="5">
        <v>0</v>
      </c>
      <c r="F326" s="10" t="s">
        <v>236</v>
      </c>
      <c r="G326" s="3" t="s">
        <v>12</v>
      </c>
      <c r="I326" s="3" t="str">
        <f t="shared" si="19"/>
        <v>30811082c</v>
      </c>
      <c r="J326" s="3" t="str">
        <f t="shared" si="20"/>
        <v>30811082026 03</v>
      </c>
      <c r="L326" s="3" t="str">
        <f t="shared" si="21"/>
        <v>30811082026 03</v>
      </c>
    </row>
    <row r="327" spans="1:12" x14ac:dyDescent="0.2">
      <c r="A327" s="10" t="s">
        <v>98</v>
      </c>
      <c r="B327" s="3" t="str">
        <f>VLOOKUP(A327,Adr!A:B,2,FALSE)</f>
        <v>Slovenský olympijský výbor</v>
      </c>
      <c r="C327" s="3" t="s">
        <v>1534</v>
      </c>
      <c r="D327" s="4">
        <v>500000</v>
      </c>
      <c r="E327" s="5">
        <v>0</v>
      </c>
      <c r="F327" s="10" t="s">
        <v>239</v>
      </c>
      <c r="G327" s="3" t="s">
        <v>7</v>
      </c>
      <c r="I327" s="3" t="str">
        <f t="shared" si="19"/>
        <v>30811082f</v>
      </c>
      <c r="J327" s="3" t="str">
        <f t="shared" si="20"/>
        <v>30811082026 01</v>
      </c>
      <c r="L327" s="3" t="str">
        <f t="shared" si="21"/>
        <v>30811082026 01</v>
      </c>
    </row>
    <row r="328" spans="1:12" x14ac:dyDescent="0.2">
      <c r="A328" s="10" t="s">
        <v>98</v>
      </c>
      <c r="B328" s="3" t="str">
        <f>VLOOKUP(A328,Adr!A:B,2,FALSE)</f>
        <v>Slovenský olympijský výbor</v>
      </c>
      <c r="C328" s="3" t="s">
        <v>1535</v>
      </c>
      <c r="D328" s="4">
        <v>809000</v>
      </c>
      <c r="E328" s="5">
        <v>0</v>
      </c>
      <c r="F328" s="10" t="s">
        <v>239</v>
      </c>
      <c r="G328" s="3" t="s">
        <v>12</v>
      </c>
      <c r="I328" s="3" t="str">
        <f t="shared" si="19"/>
        <v>30811082f</v>
      </c>
      <c r="J328" s="3" t="str">
        <f t="shared" si="20"/>
        <v>30811082026 03</v>
      </c>
      <c r="L328" s="3" t="str">
        <f t="shared" si="21"/>
        <v>30811082026 03</v>
      </c>
    </row>
    <row r="329" spans="1:12" x14ac:dyDescent="0.2">
      <c r="A329" s="10" t="s">
        <v>100</v>
      </c>
      <c r="B329" s="3" t="str">
        <f>VLOOKUP(A329,Adr!A:B,2,FALSE)</f>
        <v>Slovenský paralympijský výbor</v>
      </c>
      <c r="C329" s="3" t="s">
        <v>785</v>
      </c>
      <c r="D329" s="4">
        <v>30000</v>
      </c>
      <c r="E329" s="5">
        <v>0</v>
      </c>
      <c r="F329" s="10" t="s">
        <v>235</v>
      </c>
      <c r="G329" s="3" t="s">
        <v>12</v>
      </c>
      <c r="I329" s="3" t="str">
        <f t="shared" si="19"/>
        <v>31745661b</v>
      </c>
      <c r="J329" s="3" t="str">
        <f t="shared" si="20"/>
        <v>31745661026 03</v>
      </c>
      <c r="L329" s="3" t="str">
        <f t="shared" si="21"/>
        <v>31745661026 03</v>
      </c>
    </row>
    <row r="330" spans="1:12" x14ac:dyDescent="0.2">
      <c r="A330" s="10" t="s">
        <v>100</v>
      </c>
      <c r="B330" s="3" t="str">
        <f>VLOOKUP(A330,Adr!A:B,2,FALSE)</f>
        <v>Slovenský paralympijský výbor</v>
      </c>
      <c r="C330" s="3" t="s">
        <v>786</v>
      </c>
      <c r="D330" s="4">
        <v>20000</v>
      </c>
      <c r="E330" s="5">
        <v>0</v>
      </c>
      <c r="F330" s="10" t="s">
        <v>235</v>
      </c>
      <c r="G330" s="3" t="s">
        <v>12</v>
      </c>
      <c r="I330" s="3" t="str">
        <f t="shared" si="19"/>
        <v>31745661b</v>
      </c>
      <c r="J330" s="3" t="str">
        <f t="shared" si="20"/>
        <v>31745661026 03</v>
      </c>
      <c r="L330" s="3" t="str">
        <f t="shared" si="21"/>
        <v>31745661026 03</v>
      </c>
    </row>
    <row r="331" spans="1:12" x14ac:dyDescent="0.2">
      <c r="A331" s="10" t="s">
        <v>100</v>
      </c>
      <c r="B331" s="3" t="str">
        <f>VLOOKUP(A331,Adr!A:B,2,FALSE)</f>
        <v>Slovenský paralympijský výbor</v>
      </c>
      <c r="C331" s="3" t="s">
        <v>787</v>
      </c>
      <c r="D331" s="4">
        <v>10000</v>
      </c>
      <c r="E331" s="5">
        <v>0</v>
      </c>
      <c r="F331" s="10" t="s">
        <v>235</v>
      </c>
      <c r="G331" s="3" t="s">
        <v>12</v>
      </c>
      <c r="I331" s="3" t="str">
        <f t="shared" si="19"/>
        <v>31745661b</v>
      </c>
      <c r="J331" s="3" t="str">
        <f t="shared" si="20"/>
        <v>31745661026 03</v>
      </c>
      <c r="L331" s="3" t="str">
        <f t="shared" si="21"/>
        <v>31745661026 03</v>
      </c>
    </row>
    <row r="332" spans="1:12" x14ac:dyDescent="0.2">
      <c r="A332" s="10" t="s">
        <v>100</v>
      </c>
      <c r="B332" s="3" t="str">
        <f>VLOOKUP(A332,Adr!A:B,2,FALSE)</f>
        <v>Slovenský paralympijský výbor</v>
      </c>
      <c r="C332" s="3" t="s">
        <v>788</v>
      </c>
      <c r="D332" s="4">
        <v>60000</v>
      </c>
      <c r="E332" s="5">
        <v>0</v>
      </c>
      <c r="F332" s="10" t="s">
        <v>235</v>
      </c>
      <c r="G332" s="3" t="s">
        <v>12</v>
      </c>
      <c r="I332" s="3" t="str">
        <f t="shared" si="19"/>
        <v>31745661b</v>
      </c>
      <c r="J332" s="3" t="str">
        <f t="shared" si="20"/>
        <v>31745661026 03</v>
      </c>
      <c r="L332" s="3" t="str">
        <f t="shared" si="21"/>
        <v>31745661026 03</v>
      </c>
    </row>
    <row r="333" spans="1:12" x14ac:dyDescent="0.2">
      <c r="A333" s="10" t="s">
        <v>100</v>
      </c>
      <c r="B333" s="3" t="str">
        <f>VLOOKUP(A333,Adr!A:B,2,FALSE)</f>
        <v>Slovenský paralympijský výbor</v>
      </c>
      <c r="C333" s="3" t="s">
        <v>789</v>
      </c>
      <c r="D333" s="4">
        <v>10000</v>
      </c>
      <c r="E333" s="5">
        <v>0</v>
      </c>
      <c r="F333" s="10" t="s">
        <v>235</v>
      </c>
      <c r="G333" s="3" t="s">
        <v>12</v>
      </c>
      <c r="I333" s="3" t="str">
        <f t="shared" si="19"/>
        <v>31745661b</v>
      </c>
      <c r="J333" s="3" t="str">
        <f t="shared" si="20"/>
        <v>31745661026 03</v>
      </c>
      <c r="L333" s="3" t="str">
        <f t="shared" si="21"/>
        <v>31745661026 03</v>
      </c>
    </row>
    <row r="334" spans="1:12" x14ac:dyDescent="0.2">
      <c r="A334" s="10" t="s">
        <v>100</v>
      </c>
      <c r="B334" s="3" t="str">
        <f>VLOOKUP(A334,Adr!A:B,2,FALSE)</f>
        <v>Slovenský paralympijský výbor</v>
      </c>
      <c r="C334" s="3" t="s">
        <v>790</v>
      </c>
      <c r="D334" s="4">
        <v>60000</v>
      </c>
      <c r="E334" s="5">
        <v>0</v>
      </c>
      <c r="F334" s="10" t="s">
        <v>235</v>
      </c>
      <c r="G334" s="3" t="s">
        <v>12</v>
      </c>
      <c r="I334" s="3" t="str">
        <f t="shared" si="19"/>
        <v>31745661b</v>
      </c>
      <c r="J334" s="3" t="str">
        <f t="shared" si="20"/>
        <v>31745661026 03</v>
      </c>
      <c r="L334" s="3" t="str">
        <f t="shared" si="21"/>
        <v>31745661026 03</v>
      </c>
    </row>
    <row r="335" spans="1:12" x14ac:dyDescent="0.2">
      <c r="A335" s="10" t="s">
        <v>100</v>
      </c>
      <c r="B335" s="3" t="str">
        <f>VLOOKUP(A335,Adr!A:B,2,FALSE)</f>
        <v>Slovenský paralympijský výbor</v>
      </c>
      <c r="C335" s="3" t="s">
        <v>791</v>
      </c>
      <c r="D335" s="4">
        <v>10000</v>
      </c>
      <c r="E335" s="5">
        <v>0</v>
      </c>
      <c r="F335" s="10" t="s">
        <v>235</v>
      </c>
      <c r="G335" s="3" t="s">
        <v>12</v>
      </c>
      <c r="I335" s="3" t="str">
        <f t="shared" si="19"/>
        <v>31745661b</v>
      </c>
      <c r="J335" s="3" t="str">
        <f t="shared" si="20"/>
        <v>31745661026 03</v>
      </c>
      <c r="L335" s="3" t="str">
        <f t="shared" si="21"/>
        <v>31745661026 03</v>
      </c>
    </row>
    <row r="336" spans="1:12" x14ac:dyDescent="0.2">
      <c r="A336" s="10" t="s">
        <v>100</v>
      </c>
      <c r="B336" s="3" t="str">
        <f>VLOOKUP(A336,Adr!A:B,2,FALSE)</f>
        <v>Slovenský paralympijský výbor</v>
      </c>
      <c r="C336" s="3" t="s">
        <v>792</v>
      </c>
      <c r="D336" s="4">
        <v>30000</v>
      </c>
      <c r="E336" s="5">
        <v>0</v>
      </c>
      <c r="F336" s="10" t="s">
        <v>235</v>
      </c>
      <c r="G336" s="3" t="s">
        <v>12</v>
      </c>
      <c r="I336" s="3" t="str">
        <f t="shared" si="19"/>
        <v>31745661b</v>
      </c>
      <c r="J336" s="3" t="str">
        <f t="shared" si="20"/>
        <v>31745661026 03</v>
      </c>
      <c r="L336" s="3" t="str">
        <f t="shared" si="21"/>
        <v>31745661026 03</v>
      </c>
    </row>
    <row r="337" spans="1:12" x14ac:dyDescent="0.2">
      <c r="A337" s="10" t="s">
        <v>100</v>
      </c>
      <c r="B337" s="3" t="str">
        <f>VLOOKUP(A337,Adr!A:B,2,FALSE)</f>
        <v>Slovenský paralympijský výbor</v>
      </c>
      <c r="C337" s="3" t="s">
        <v>793</v>
      </c>
      <c r="D337" s="4">
        <v>30000</v>
      </c>
      <c r="E337" s="5">
        <v>0</v>
      </c>
      <c r="F337" s="10" t="s">
        <v>235</v>
      </c>
      <c r="G337" s="3" t="s">
        <v>12</v>
      </c>
      <c r="I337" s="3" t="str">
        <f t="shared" si="19"/>
        <v>31745661b</v>
      </c>
      <c r="J337" s="3" t="str">
        <f t="shared" si="20"/>
        <v>31745661026 03</v>
      </c>
      <c r="L337" s="3" t="str">
        <f t="shared" si="21"/>
        <v>31745661026 03</v>
      </c>
    </row>
    <row r="338" spans="1:12" x14ac:dyDescent="0.2">
      <c r="A338" s="10" t="s">
        <v>100</v>
      </c>
      <c r="B338" s="3" t="str">
        <f>VLOOKUP(A338,Adr!A:B,2,FALSE)</f>
        <v>Slovenský paralympijský výbor</v>
      </c>
      <c r="C338" s="3" t="s">
        <v>794</v>
      </c>
      <c r="D338" s="4">
        <v>10000</v>
      </c>
      <c r="E338" s="5">
        <v>0</v>
      </c>
      <c r="F338" s="10" t="s">
        <v>235</v>
      </c>
      <c r="G338" s="3" t="s">
        <v>12</v>
      </c>
      <c r="I338" s="3" t="str">
        <f t="shared" si="19"/>
        <v>31745661b</v>
      </c>
      <c r="J338" s="3" t="str">
        <f t="shared" si="20"/>
        <v>31745661026 03</v>
      </c>
      <c r="L338" s="3" t="str">
        <f t="shared" si="21"/>
        <v>31745661026 03</v>
      </c>
    </row>
    <row r="339" spans="1:12" x14ac:dyDescent="0.2">
      <c r="A339" s="10" t="s">
        <v>100</v>
      </c>
      <c r="B339" s="3" t="str">
        <f>VLOOKUP(A339,Adr!A:B,2,FALSE)</f>
        <v>Slovenský paralympijský výbor</v>
      </c>
      <c r="C339" s="3" t="s">
        <v>795</v>
      </c>
      <c r="D339" s="4">
        <v>40000</v>
      </c>
      <c r="E339" s="5">
        <v>0</v>
      </c>
      <c r="F339" s="10" t="s">
        <v>235</v>
      </c>
      <c r="G339" s="3" t="s">
        <v>12</v>
      </c>
      <c r="I339" s="3" t="str">
        <f t="shared" si="19"/>
        <v>31745661b</v>
      </c>
      <c r="J339" s="3" t="str">
        <f t="shared" si="20"/>
        <v>31745661026 03</v>
      </c>
      <c r="L339" s="3" t="str">
        <f t="shared" si="21"/>
        <v>31745661026 03</v>
      </c>
    </row>
    <row r="340" spans="1:12" x14ac:dyDescent="0.2">
      <c r="A340" s="10" t="s">
        <v>100</v>
      </c>
      <c r="B340" s="3" t="str">
        <f>VLOOKUP(A340,Adr!A:B,2,FALSE)</f>
        <v>Slovenský paralympijský výbor</v>
      </c>
      <c r="C340" s="3" t="s">
        <v>796</v>
      </c>
      <c r="D340" s="4">
        <v>30000</v>
      </c>
      <c r="E340" s="5">
        <v>0</v>
      </c>
      <c r="F340" s="10" t="s">
        <v>235</v>
      </c>
      <c r="G340" s="3" t="s">
        <v>12</v>
      </c>
      <c r="I340" s="3" t="str">
        <f t="shared" si="19"/>
        <v>31745661b</v>
      </c>
      <c r="J340" s="3" t="str">
        <f t="shared" si="20"/>
        <v>31745661026 03</v>
      </c>
      <c r="L340" s="3" t="str">
        <f t="shared" si="21"/>
        <v>31745661026 03</v>
      </c>
    </row>
    <row r="341" spans="1:12" x14ac:dyDescent="0.2">
      <c r="A341" s="10" t="s">
        <v>100</v>
      </c>
      <c r="B341" s="3" t="str">
        <f>VLOOKUP(A341,Adr!A:B,2,FALSE)</f>
        <v>Slovenský paralympijský výbor</v>
      </c>
      <c r="C341" s="3" t="s">
        <v>797</v>
      </c>
      <c r="D341" s="4">
        <v>36000</v>
      </c>
      <c r="E341" s="5">
        <v>0</v>
      </c>
      <c r="F341" s="10" t="s">
        <v>235</v>
      </c>
      <c r="G341" s="3" t="s">
        <v>12</v>
      </c>
      <c r="I341" s="3" t="str">
        <f t="shared" si="19"/>
        <v>31745661b</v>
      </c>
      <c r="J341" s="3" t="str">
        <f t="shared" si="20"/>
        <v>31745661026 03</v>
      </c>
      <c r="L341" s="3" t="str">
        <f t="shared" si="21"/>
        <v>31745661026 03</v>
      </c>
    </row>
    <row r="342" spans="1:12" x14ac:dyDescent="0.2">
      <c r="A342" s="10" t="s">
        <v>100</v>
      </c>
      <c r="B342" s="3" t="str">
        <f>VLOOKUP(A342,Adr!A:B,2,FALSE)</f>
        <v>Slovenský paralympijský výbor</v>
      </c>
      <c r="C342" s="3" t="s">
        <v>798</v>
      </c>
      <c r="D342" s="4">
        <v>48000</v>
      </c>
      <c r="E342" s="5">
        <v>0</v>
      </c>
      <c r="F342" s="10" t="s">
        <v>235</v>
      </c>
      <c r="G342" s="3" t="s">
        <v>12</v>
      </c>
      <c r="I342" s="3" t="str">
        <f t="shared" si="19"/>
        <v>31745661b</v>
      </c>
      <c r="J342" s="3" t="str">
        <f t="shared" si="20"/>
        <v>31745661026 03</v>
      </c>
      <c r="L342" s="3" t="str">
        <f t="shared" si="21"/>
        <v>31745661026 03</v>
      </c>
    </row>
    <row r="343" spans="1:12" x14ac:dyDescent="0.2">
      <c r="A343" s="10" t="s">
        <v>100</v>
      </c>
      <c r="B343" s="3" t="str">
        <f>VLOOKUP(A343,Adr!A:B,2,FALSE)</f>
        <v>Slovenský paralympijský výbor</v>
      </c>
      <c r="C343" s="3" t="s">
        <v>799</v>
      </c>
      <c r="D343" s="4">
        <v>40000</v>
      </c>
      <c r="E343" s="5">
        <v>0</v>
      </c>
      <c r="F343" s="10" t="s">
        <v>235</v>
      </c>
      <c r="G343" s="3" t="s">
        <v>12</v>
      </c>
      <c r="I343" s="3" t="str">
        <f t="shared" si="19"/>
        <v>31745661b</v>
      </c>
      <c r="J343" s="3" t="str">
        <f t="shared" si="20"/>
        <v>31745661026 03</v>
      </c>
      <c r="L343" s="3" t="str">
        <f t="shared" si="21"/>
        <v>31745661026 03</v>
      </c>
    </row>
    <row r="344" spans="1:12" x14ac:dyDescent="0.2">
      <c r="A344" s="10" t="s">
        <v>100</v>
      </c>
      <c r="B344" s="3" t="str">
        <f>VLOOKUP(A344,Adr!A:B,2,FALSE)</f>
        <v>Slovenský paralympijský výbor</v>
      </c>
      <c r="C344" s="3" t="s">
        <v>800</v>
      </c>
      <c r="D344" s="4">
        <v>30000</v>
      </c>
      <c r="E344" s="5">
        <v>0</v>
      </c>
      <c r="F344" s="10" t="s">
        <v>235</v>
      </c>
      <c r="G344" s="3" t="s">
        <v>12</v>
      </c>
      <c r="I344" s="3" t="str">
        <f t="shared" si="19"/>
        <v>31745661b</v>
      </c>
      <c r="J344" s="3" t="str">
        <f t="shared" si="20"/>
        <v>31745661026 03</v>
      </c>
      <c r="L344" s="3" t="str">
        <f t="shared" si="21"/>
        <v>31745661026 03</v>
      </c>
    </row>
    <row r="345" spans="1:12" x14ac:dyDescent="0.2">
      <c r="A345" s="10" t="s">
        <v>100</v>
      </c>
      <c r="B345" s="3" t="str">
        <f>VLOOKUP(A345,Adr!A:B,2,FALSE)</f>
        <v>Slovenský paralympijský výbor</v>
      </c>
      <c r="C345" s="3" t="s">
        <v>801</v>
      </c>
      <c r="D345" s="4">
        <v>50000</v>
      </c>
      <c r="E345" s="5">
        <v>0</v>
      </c>
      <c r="F345" s="10" t="s">
        <v>235</v>
      </c>
      <c r="G345" s="3" t="s">
        <v>12</v>
      </c>
      <c r="I345" s="3" t="str">
        <f t="shared" si="19"/>
        <v>31745661b</v>
      </c>
      <c r="J345" s="3" t="str">
        <f t="shared" si="20"/>
        <v>31745661026 03</v>
      </c>
      <c r="L345" s="3" t="str">
        <f t="shared" si="21"/>
        <v>31745661026 03</v>
      </c>
    </row>
    <row r="346" spans="1:12" x14ac:dyDescent="0.2">
      <c r="A346" s="10" t="s">
        <v>100</v>
      </c>
      <c r="B346" s="3" t="str">
        <f>VLOOKUP(A346,Adr!A:B,2,FALSE)</f>
        <v>Slovenský paralympijský výbor</v>
      </c>
      <c r="C346" s="3" t="s">
        <v>10</v>
      </c>
      <c r="D346" s="4">
        <v>79450</v>
      </c>
      <c r="E346" s="5">
        <v>0</v>
      </c>
      <c r="F346" s="10" t="s">
        <v>236</v>
      </c>
      <c r="G346" s="3" t="s">
        <v>12</v>
      </c>
      <c r="I346" s="3" t="str">
        <f t="shared" si="19"/>
        <v>31745661c</v>
      </c>
      <c r="J346" s="3" t="str">
        <f t="shared" si="20"/>
        <v>31745661026 03</v>
      </c>
      <c r="L346" s="3" t="str">
        <f t="shared" si="21"/>
        <v>31745661026 03</v>
      </c>
    </row>
    <row r="347" spans="1:12" x14ac:dyDescent="0.2">
      <c r="A347" s="10" t="s">
        <v>100</v>
      </c>
      <c r="B347" s="3" t="str">
        <f>VLOOKUP(A347,Adr!A:B,2,FALSE)</f>
        <v>Slovenský paralympijský výbor</v>
      </c>
      <c r="C347" s="3" t="s">
        <v>887</v>
      </c>
      <c r="D347" s="4">
        <v>31780</v>
      </c>
      <c r="E347" s="5">
        <v>0</v>
      </c>
      <c r="F347" s="10" t="s">
        <v>236</v>
      </c>
      <c r="G347" s="3" t="s">
        <v>12</v>
      </c>
      <c r="I347" s="3" t="str">
        <f t="shared" si="19"/>
        <v>31745661c</v>
      </c>
      <c r="J347" s="3" t="str">
        <f t="shared" si="20"/>
        <v>31745661026 03</v>
      </c>
      <c r="L347" s="3" t="str">
        <f t="shared" si="21"/>
        <v>31745661026 03</v>
      </c>
    </row>
    <row r="348" spans="1:12" x14ac:dyDescent="0.2">
      <c r="A348" s="10" t="s">
        <v>100</v>
      </c>
      <c r="B348" s="3" t="str">
        <f>VLOOKUP(A348,Adr!A:B,2,FALSE)</f>
        <v>Slovenský paralympijský výbor</v>
      </c>
      <c r="C348" s="3" t="s">
        <v>888</v>
      </c>
      <c r="D348" s="4">
        <v>31780</v>
      </c>
      <c r="E348" s="5">
        <v>0</v>
      </c>
      <c r="F348" s="10" t="s">
        <v>236</v>
      </c>
      <c r="G348" s="3" t="s">
        <v>12</v>
      </c>
      <c r="I348" s="3" t="str">
        <f t="shared" si="19"/>
        <v>31745661c</v>
      </c>
      <c r="J348" s="3" t="str">
        <f t="shared" si="20"/>
        <v>31745661026 03</v>
      </c>
      <c r="L348" s="3" t="str">
        <f t="shared" si="21"/>
        <v>31745661026 03</v>
      </c>
    </row>
    <row r="349" spans="1:12" x14ac:dyDescent="0.2">
      <c r="A349" s="10" t="s">
        <v>100</v>
      </c>
      <c r="B349" s="3" t="str">
        <f>VLOOKUP(A349,Adr!A:B,2,FALSE)</f>
        <v>Slovenský paralympijský výbor</v>
      </c>
      <c r="C349" s="3" t="s">
        <v>101</v>
      </c>
      <c r="D349" s="4">
        <v>1032846</v>
      </c>
      <c r="E349" s="5">
        <v>0</v>
      </c>
      <c r="F349" s="10" t="s">
        <v>236</v>
      </c>
      <c r="G349" s="3" t="s">
        <v>12</v>
      </c>
      <c r="I349" s="3" t="str">
        <f t="shared" si="19"/>
        <v>31745661c</v>
      </c>
      <c r="J349" s="3" t="str">
        <f t="shared" si="20"/>
        <v>31745661026 03</v>
      </c>
      <c r="L349" s="3" t="str">
        <f t="shared" si="21"/>
        <v>31745661026 03</v>
      </c>
    </row>
    <row r="350" spans="1:12" x14ac:dyDescent="0.2">
      <c r="A350" s="10" t="s">
        <v>100</v>
      </c>
      <c r="B350" s="3" t="str">
        <f>VLOOKUP(A350,Adr!A:B,2,FALSE)</f>
        <v>Slovenský paralympijský výbor</v>
      </c>
      <c r="C350" s="3" t="s">
        <v>169</v>
      </c>
      <c r="D350" s="4">
        <v>413139</v>
      </c>
      <c r="E350" s="5">
        <v>0</v>
      </c>
      <c r="F350" s="10" t="s">
        <v>236</v>
      </c>
      <c r="G350" s="3" t="s">
        <v>12</v>
      </c>
      <c r="I350" s="3" t="str">
        <f t="shared" si="19"/>
        <v>31745661c</v>
      </c>
      <c r="J350" s="3" t="str">
        <f t="shared" si="20"/>
        <v>31745661026 03</v>
      </c>
      <c r="L350" s="3" t="str">
        <f t="shared" si="21"/>
        <v>31745661026 03</v>
      </c>
    </row>
    <row r="351" spans="1:12" x14ac:dyDescent="0.2">
      <c r="A351" s="10" t="s">
        <v>100</v>
      </c>
      <c r="B351" s="3" t="str">
        <f>VLOOKUP(A351,Adr!A:B,2,FALSE)</f>
        <v>Slovenský paralympijský výbor</v>
      </c>
      <c r="C351" s="3" t="s">
        <v>1157</v>
      </c>
      <c r="D351" s="4">
        <v>1500</v>
      </c>
      <c r="E351" s="5">
        <v>0</v>
      </c>
      <c r="F351" s="10" t="s">
        <v>237</v>
      </c>
      <c r="G351" s="3" t="s">
        <v>12</v>
      </c>
      <c r="I351" s="3" t="str">
        <f t="shared" si="19"/>
        <v>31745661d</v>
      </c>
      <c r="J351" s="3" t="str">
        <f t="shared" si="20"/>
        <v>31745661026 03</v>
      </c>
      <c r="L351" s="3" t="str">
        <f t="shared" si="21"/>
        <v>31745661026 03</v>
      </c>
    </row>
    <row r="352" spans="1:12" x14ac:dyDescent="0.2">
      <c r="A352" s="10" t="s">
        <v>100</v>
      </c>
      <c r="B352" s="3" t="str">
        <f>VLOOKUP(A352,Adr!A:B,2,FALSE)</f>
        <v>Slovenský paralympijský výbor</v>
      </c>
      <c r="C352" s="3" t="s">
        <v>1158</v>
      </c>
      <c r="D352" s="4">
        <v>1125</v>
      </c>
      <c r="E352" s="5">
        <v>0</v>
      </c>
      <c r="F352" s="10" t="s">
        <v>237</v>
      </c>
      <c r="G352" s="3" t="s">
        <v>12</v>
      </c>
      <c r="I352" s="3" t="str">
        <f t="shared" si="19"/>
        <v>31745661d</v>
      </c>
      <c r="J352" s="3" t="str">
        <f t="shared" si="20"/>
        <v>31745661026 03</v>
      </c>
      <c r="L352" s="3" t="str">
        <f t="shared" si="21"/>
        <v>31745661026 03</v>
      </c>
    </row>
    <row r="353" spans="1:12" x14ac:dyDescent="0.2">
      <c r="A353" s="10" t="s">
        <v>100</v>
      </c>
      <c r="B353" s="3" t="str">
        <f>VLOOKUP(A353,Adr!A:B,2,FALSE)</f>
        <v>Slovenský paralympijský výbor</v>
      </c>
      <c r="C353" s="3" t="s">
        <v>1159</v>
      </c>
      <c r="D353" s="4">
        <v>750</v>
      </c>
      <c r="E353" s="5">
        <v>0</v>
      </c>
      <c r="F353" s="10" t="s">
        <v>237</v>
      </c>
      <c r="G353" s="3" t="s">
        <v>12</v>
      </c>
      <c r="I353" s="3" t="str">
        <f t="shared" si="19"/>
        <v>31745661d</v>
      </c>
      <c r="J353" s="3" t="str">
        <f t="shared" si="20"/>
        <v>31745661026 03</v>
      </c>
      <c r="L353" s="3" t="str">
        <f t="shared" si="21"/>
        <v>31745661026 03</v>
      </c>
    </row>
    <row r="354" spans="1:12" x14ac:dyDescent="0.2">
      <c r="A354" s="10" t="s">
        <v>100</v>
      </c>
      <c r="B354" s="3" t="str">
        <f>VLOOKUP(A354,Adr!A:B,2,FALSE)</f>
        <v>Slovenský paralympijský výbor</v>
      </c>
      <c r="C354" s="3" t="s">
        <v>1160</v>
      </c>
      <c r="D354" s="4">
        <v>500</v>
      </c>
      <c r="E354" s="5">
        <v>0</v>
      </c>
      <c r="F354" s="10" t="s">
        <v>237</v>
      </c>
      <c r="G354" s="3" t="s">
        <v>12</v>
      </c>
      <c r="I354" s="3" t="str">
        <f t="shared" si="19"/>
        <v>31745661d</v>
      </c>
      <c r="J354" s="3" t="str">
        <f t="shared" si="20"/>
        <v>31745661026 03</v>
      </c>
      <c r="L354" s="3" t="str">
        <f t="shared" si="21"/>
        <v>31745661026 03</v>
      </c>
    </row>
    <row r="355" spans="1:12" x14ac:dyDescent="0.2">
      <c r="A355" s="10" t="s">
        <v>100</v>
      </c>
      <c r="B355" s="3" t="str">
        <f>VLOOKUP(A355,Adr!A:B,2,FALSE)</f>
        <v>Slovenský paralympijský výbor</v>
      </c>
      <c r="C355" s="3" t="s">
        <v>1161</v>
      </c>
      <c r="D355" s="4">
        <v>2000</v>
      </c>
      <c r="E355" s="5">
        <v>0</v>
      </c>
      <c r="F355" s="10" t="s">
        <v>237</v>
      </c>
      <c r="G355" s="3" t="s">
        <v>12</v>
      </c>
      <c r="I355" s="3" t="str">
        <f t="shared" si="19"/>
        <v>31745661d</v>
      </c>
      <c r="J355" s="3" t="str">
        <f t="shared" si="20"/>
        <v>31745661026 03</v>
      </c>
      <c r="L355" s="3" t="str">
        <f t="shared" si="21"/>
        <v>31745661026 03</v>
      </c>
    </row>
    <row r="356" spans="1:12" x14ac:dyDescent="0.2">
      <c r="A356" s="10" t="s">
        <v>100</v>
      </c>
      <c r="B356" s="3" t="str">
        <f>VLOOKUP(A356,Adr!A:B,2,FALSE)</f>
        <v>Slovenský paralympijský výbor</v>
      </c>
      <c r="C356" s="3" t="s">
        <v>1162</v>
      </c>
      <c r="D356" s="4">
        <v>500</v>
      </c>
      <c r="E356" s="5">
        <v>0</v>
      </c>
      <c r="F356" s="10" t="s">
        <v>237</v>
      </c>
      <c r="G356" s="3" t="s">
        <v>12</v>
      </c>
      <c r="I356" s="3" t="str">
        <f t="shared" si="19"/>
        <v>31745661d</v>
      </c>
      <c r="J356" s="3" t="str">
        <f t="shared" si="20"/>
        <v>31745661026 03</v>
      </c>
      <c r="L356" s="3" t="str">
        <f t="shared" si="21"/>
        <v>31745661026 03</v>
      </c>
    </row>
    <row r="357" spans="1:12" x14ac:dyDescent="0.2">
      <c r="A357" s="10" t="s">
        <v>100</v>
      </c>
      <c r="B357" s="3" t="str">
        <f>VLOOKUP(A357,Adr!A:B,2,FALSE)</f>
        <v>Slovenský paralympijský výbor</v>
      </c>
      <c r="C357" s="3" t="s">
        <v>1163</v>
      </c>
      <c r="D357" s="4">
        <v>500</v>
      </c>
      <c r="E357" s="5">
        <v>0</v>
      </c>
      <c r="F357" s="10" t="s">
        <v>237</v>
      </c>
      <c r="G357" s="3" t="s">
        <v>12</v>
      </c>
      <c r="I357" s="3" t="str">
        <f t="shared" si="19"/>
        <v>31745661d</v>
      </c>
      <c r="J357" s="3" t="str">
        <f t="shared" si="20"/>
        <v>31745661026 03</v>
      </c>
      <c r="L357" s="3" t="str">
        <f t="shared" si="21"/>
        <v>31745661026 03</v>
      </c>
    </row>
    <row r="358" spans="1:12" x14ac:dyDescent="0.2">
      <c r="A358" s="10" t="s">
        <v>100</v>
      </c>
      <c r="B358" s="3" t="str">
        <f>VLOOKUP(A358,Adr!A:B,2,FALSE)</f>
        <v>Slovenský paralympijský výbor</v>
      </c>
      <c r="C358" s="3" t="s">
        <v>1536</v>
      </c>
      <c r="D358" s="4">
        <v>701000</v>
      </c>
      <c r="E358" s="5">
        <v>0</v>
      </c>
      <c r="F358" s="10" t="s">
        <v>239</v>
      </c>
      <c r="G358" s="3" t="s">
        <v>12</v>
      </c>
      <c r="I358" s="3" t="str">
        <f t="shared" si="19"/>
        <v>31745661f</v>
      </c>
      <c r="J358" s="3" t="str">
        <f t="shared" si="20"/>
        <v>31745661026 03</v>
      </c>
      <c r="L358" s="3" t="str">
        <f t="shared" si="21"/>
        <v>31745661026 03</v>
      </c>
    </row>
    <row r="359" spans="1:12" x14ac:dyDescent="0.2">
      <c r="A359" s="10" t="s">
        <v>1030</v>
      </c>
      <c r="B359" s="3" t="str">
        <f>VLOOKUP(A359,Adr!A:B,2,FALSE)</f>
        <v>Slovenský rybársky zväz</v>
      </c>
      <c r="C359" s="3" t="s">
        <v>1164</v>
      </c>
      <c r="D359" s="4">
        <v>3600</v>
      </c>
      <c r="E359" s="5">
        <v>0</v>
      </c>
      <c r="F359" s="10" t="s">
        <v>237</v>
      </c>
      <c r="G359" s="3" t="s">
        <v>12</v>
      </c>
      <c r="I359" s="3" t="str">
        <f t="shared" si="19"/>
        <v>00178209d</v>
      </c>
      <c r="J359" s="3" t="str">
        <f t="shared" si="20"/>
        <v>00178209026 03</v>
      </c>
      <c r="L359" s="3" t="str">
        <f t="shared" si="21"/>
        <v>00178209026 03</v>
      </c>
    </row>
    <row r="360" spans="1:12" x14ac:dyDescent="0.2">
      <c r="A360" s="10" t="s">
        <v>1030</v>
      </c>
      <c r="B360" s="3" t="str">
        <f>VLOOKUP(A360,Adr!A:B,2,FALSE)</f>
        <v>Slovenský rybársky zväz</v>
      </c>
      <c r="C360" s="3" t="s">
        <v>1165</v>
      </c>
      <c r="D360" s="4">
        <v>1500</v>
      </c>
      <c r="E360" s="5">
        <v>0</v>
      </c>
      <c r="F360" s="10" t="s">
        <v>237</v>
      </c>
      <c r="G360" s="3" t="s">
        <v>12</v>
      </c>
      <c r="I360" s="3" t="str">
        <f t="shared" si="19"/>
        <v>00178209d</v>
      </c>
      <c r="J360" s="3" t="str">
        <f t="shared" si="20"/>
        <v>00178209026 03</v>
      </c>
      <c r="L360" s="3" t="str">
        <f t="shared" si="21"/>
        <v>00178209026 03</v>
      </c>
    </row>
    <row r="361" spans="1:12" x14ac:dyDescent="0.2">
      <c r="A361" s="10" t="s">
        <v>1030</v>
      </c>
      <c r="B361" s="3" t="str">
        <f>VLOOKUP(A361,Adr!A:B,2,FALSE)</f>
        <v>Slovenský rybársky zväz</v>
      </c>
      <c r="C361" s="3" t="s">
        <v>1166</v>
      </c>
      <c r="D361" s="4">
        <v>2000</v>
      </c>
      <c r="E361" s="5">
        <v>0</v>
      </c>
      <c r="F361" s="10" t="s">
        <v>237</v>
      </c>
      <c r="G361" s="3" t="s">
        <v>12</v>
      </c>
      <c r="I361" s="3" t="str">
        <f t="shared" si="19"/>
        <v>00178209d</v>
      </c>
      <c r="J361" s="3" t="str">
        <f t="shared" si="20"/>
        <v>00178209026 03</v>
      </c>
      <c r="L361" s="3" t="str">
        <f t="shared" si="21"/>
        <v>00178209026 03</v>
      </c>
    </row>
    <row r="362" spans="1:12" x14ac:dyDescent="0.2">
      <c r="A362" s="10" t="s">
        <v>1030</v>
      </c>
      <c r="B362" s="3" t="str">
        <f>VLOOKUP(A362,Adr!A:B,2,FALSE)</f>
        <v>Slovenský rybársky zväz</v>
      </c>
      <c r="C362" s="3" t="s">
        <v>1167</v>
      </c>
      <c r="D362" s="4">
        <v>1000</v>
      </c>
      <c r="E362" s="5">
        <v>0</v>
      </c>
      <c r="F362" s="10" t="s">
        <v>237</v>
      </c>
      <c r="G362" s="3" t="s">
        <v>12</v>
      </c>
      <c r="I362" s="3" t="str">
        <f t="shared" si="19"/>
        <v>00178209d</v>
      </c>
      <c r="J362" s="3" t="str">
        <f t="shared" si="20"/>
        <v>00178209026 03</v>
      </c>
      <c r="L362" s="3" t="str">
        <f t="shared" si="21"/>
        <v>00178209026 03</v>
      </c>
    </row>
    <row r="363" spans="1:12" x14ac:dyDescent="0.2">
      <c r="A363" s="10" t="s">
        <v>1030</v>
      </c>
      <c r="B363" s="3" t="str">
        <f>VLOOKUP(A363,Adr!A:B,2,FALSE)</f>
        <v>Slovenský rybársky zväz</v>
      </c>
      <c r="C363" s="3" t="s">
        <v>1040</v>
      </c>
      <c r="D363" s="4">
        <v>22400</v>
      </c>
      <c r="E363" s="5">
        <v>0</v>
      </c>
      <c r="F363" s="10" t="s">
        <v>237</v>
      </c>
      <c r="G363" s="3" t="s">
        <v>12</v>
      </c>
      <c r="I363" s="3" t="str">
        <f t="shared" si="19"/>
        <v>00178209d</v>
      </c>
      <c r="J363" s="3" t="str">
        <f t="shared" si="20"/>
        <v>00178209026 03</v>
      </c>
      <c r="L363" s="3" t="str">
        <f t="shared" si="21"/>
        <v>00178209026 03</v>
      </c>
    </row>
    <row r="364" spans="1:12" x14ac:dyDescent="0.2">
      <c r="A364" s="10" t="s">
        <v>102</v>
      </c>
      <c r="B364" s="3" t="str">
        <f>VLOOKUP(A364,Adr!A:B,2,FALSE)</f>
        <v>Slovenský rýchlokorčuliarsky zväz</v>
      </c>
      <c r="C364" s="3" t="s">
        <v>927</v>
      </c>
      <c r="D364" s="4">
        <v>132848</v>
      </c>
      <c r="E364" s="5">
        <v>0</v>
      </c>
      <c r="F364" s="10" t="s">
        <v>234</v>
      </c>
      <c r="G364" s="3" t="s">
        <v>6</v>
      </c>
      <c r="H364" s="3" t="s">
        <v>1583</v>
      </c>
      <c r="I364" s="3" t="str">
        <f t="shared" si="19"/>
        <v>30688060a</v>
      </c>
      <c r="J364" s="3" t="str">
        <f t="shared" si="20"/>
        <v>30688060026 02</v>
      </c>
      <c r="K364" s="3" t="str">
        <f t="shared" ref="K364:K369" si="22">LEFT(C364,FIND(" - ",C364))</f>
        <v xml:space="preserve">kolieskové korčuľovanie </v>
      </c>
      <c r="L364" s="3" t="str">
        <f t="shared" si="21"/>
        <v>30688060026 02B</v>
      </c>
    </row>
    <row r="365" spans="1:12" x14ac:dyDescent="0.2">
      <c r="A365" s="10" t="s">
        <v>102</v>
      </c>
      <c r="B365" s="3" t="str">
        <f>VLOOKUP(A365,Adr!A:B,2,FALSE)</f>
        <v>Slovenský rýchlokorčuliarsky zväz</v>
      </c>
      <c r="C365" s="3" t="s">
        <v>1458</v>
      </c>
      <c r="D365" s="4">
        <v>0</v>
      </c>
      <c r="E365" s="5">
        <v>0</v>
      </c>
      <c r="F365" s="10" t="s">
        <v>234</v>
      </c>
      <c r="G365" s="3" t="s">
        <v>6</v>
      </c>
      <c r="H365" s="3" t="s">
        <v>1584</v>
      </c>
      <c r="I365" s="3" t="str">
        <f t="shared" si="19"/>
        <v>30688060a</v>
      </c>
      <c r="J365" s="3" t="str">
        <f t="shared" si="20"/>
        <v>30688060026 02</v>
      </c>
      <c r="K365" s="3" t="str">
        <f t="shared" si="22"/>
        <v xml:space="preserve">kolieskové korčuľovanie </v>
      </c>
      <c r="L365" s="3" t="str">
        <f t="shared" si="21"/>
        <v>30688060026 02K</v>
      </c>
    </row>
    <row r="366" spans="1:12" x14ac:dyDescent="0.2">
      <c r="A366" s="10" t="s">
        <v>102</v>
      </c>
      <c r="B366" s="3" t="str">
        <f>VLOOKUP(A366,Adr!A:B,2,FALSE)</f>
        <v>Slovenský rýchlokorčuliarsky zväz</v>
      </c>
      <c r="C366" s="3" t="s">
        <v>928</v>
      </c>
      <c r="D366" s="4">
        <v>60196</v>
      </c>
      <c r="E366" s="5">
        <v>0</v>
      </c>
      <c r="F366" s="10" t="s">
        <v>234</v>
      </c>
      <c r="G366" s="3" t="s">
        <v>6</v>
      </c>
      <c r="H366" s="3" t="s">
        <v>1583</v>
      </c>
      <c r="I366" s="3" t="str">
        <f t="shared" si="19"/>
        <v>30688060a</v>
      </c>
      <c r="J366" s="3" t="str">
        <f t="shared" si="20"/>
        <v>30688060026 02</v>
      </c>
      <c r="K366" s="3" t="str">
        <f t="shared" si="22"/>
        <v xml:space="preserve">rýchlokorčuľovanie </v>
      </c>
      <c r="L366" s="3" t="str">
        <f t="shared" si="21"/>
        <v>30688060026 02B</v>
      </c>
    </row>
    <row r="367" spans="1:12" x14ac:dyDescent="0.2">
      <c r="A367" s="10" t="s">
        <v>102</v>
      </c>
      <c r="B367" s="3" t="str">
        <f>VLOOKUP(A367,Adr!A:B,2,FALSE)</f>
        <v>Slovenský rýchlokorčuliarsky zväz</v>
      </c>
      <c r="C367" s="3" t="s">
        <v>1488</v>
      </c>
      <c r="D367" s="4">
        <v>15000</v>
      </c>
      <c r="E367" s="5">
        <v>0</v>
      </c>
      <c r="F367" s="10" t="s">
        <v>234</v>
      </c>
      <c r="G367" s="3" t="s">
        <v>6</v>
      </c>
      <c r="H367" s="3" t="s">
        <v>1584</v>
      </c>
      <c r="I367" s="3" t="str">
        <f t="shared" si="19"/>
        <v>30688060a</v>
      </c>
      <c r="J367" s="3" t="str">
        <f t="shared" si="20"/>
        <v>30688060026 02</v>
      </c>
      <c r="K367" s="3" t="str">
        <f t="shared" si="22"/>
        <v xml:space="preserve">rýchlokorčuľovanie </v>
      </c>
      <c r="L367" s="3" t="str">
        <f t="shared" si="21"/>
        <v>30688060026 02K</v>
      </c>
    </row>
    <row r="368" spans="1:12" x14ac:dyDescent="0.2">
      <c r="A368" s="10" t="s">
        <v>104</v>
      </c>
      <c r="B368" s="3" t="str">
        <f>VLOOKUP(A368,Adr!A:B,2,FALSE)</f>
        <v>Slovenský stolnotenisový zväz</v>
      </c>
      <c r="C368" s="3" t="s">
        <v>929</v>
      </c>
      <c r="D368" s="4">
        <v>581419</v>
      </c>
      <c r="E368" s="5">
        <v>0</v>
      </c>
      <c r="F368" s="10" t="s">
        <v>234</v>
      </c>
      <c r="G368" s="3" t="s">
        <v>6</v>
      </c>
      <c r="H368" s="3" t="s">
        <v>1583</v>
      </c>
      <c r="I368" s="3" t="str">
        <f t="shared" si="19"/>
        <v>30806836a</v>
      </c>
      <c r="J368" s="3" t="str">
        <f t="shared" si="20"/>
        <v>30806836026 02</v>
      </c>
      <c r="K368" s="3" t="str">
        <f t="shared" si="22"/>
        <v xml:space="preserve">stolný tenis </v>
      </c>
      <c r="L368" s="3" t="str">
        <f t="shared" si="21"/>
        <v>30806836026 02B</v>
      </c>
    </row>
    <row r="369" spans="1:12" x14ac:dyDescent="0.2">
      <c r="A369" s="10" t="s">
        <v>104</v>
      </c>
      <c r="B369" s="3" t="str">
        <f>VLOOKUP(A369,Adr!A:B,2,FALSE)</f>
        <v>Slovenský stolnotenisový zväz</v>
      </c>
      <c r="C369" s="3" t="s">
        <v>969</v>
      </c>
      <c r="D369" s="4">
        <v>25000</v>
      </c>
      <c r="E369" s="5">
        <v>0</v>
      </c>
      <c r="F369" s="10" t="s">
        <v>234</v>
      </c>
      <c r="G369" s="3" t="s">
        <v>6</v>
      </c>
      <c r="H369" s="3" t="s">
        <v>1584</v>
      </c>
      <c r="I369" s="3" t="str">
        <f t="shared" si="19"/>
        <v>30806836a</v>
      </c>
      <c r="J369" s="3" t="str">
        <f t="shared" si="20"/>
        <v>30806836026 02</v>
      </c>
      <c r="K369" s="3" t="str">
        <f t="shared" si="22"/>
        <v xml:space="preserve">stolný tenis </v>
      </c>
      <c r="L369" s="3" t="str">
        <f t="shared" si="21"/>
        <v>30806836026 02K</v>
      </c>
    </row>
    <row r="370" spans="1:12" x14ac:dyDescent="0.2">
      <c r="A370" s="10" t="s">
        <v>104</v>
      </c>
      <c r="B370" s="3" t="str">
        <f>VLOOKUP(A370,Adr!A:B,2,FALSE)</f>
        <v>Slovenský stolnotenisový zväz</v>
      </c>
      <c r="C370" s="3" t="s">
        <v>802</v>
      </c>
      <c r="D370" s="4">
        <v>10000</v>
      </c>
      <c r="E370" s="5">
        <v>0</v>
      </c>
      <c r="F370" s="10" t="s">
        <v>235</v>
      </c>
      <c r="G370" s="3" t="s">
        <v>12</v>
      </c>
      <c r="I370" s="3" t="str">
        <f t="shared" si="19"/>
        <v>30806836b</v>
      </c>
      <c r="J370" s="3" t="str">
        <f t="shared" si="20"/>
        <v>30806836026 03</v>
      </c>
      <c r="L370" s="3" t="str">
        <f t="shared" si="21"/>
        <v>30806836026 03</v>
      </c>
    </row>
    <row r="371" spans="1:12" x14ac:dyDescent="0.2">
      <c r="A371" s="10" t="s">
        <v>104</v>
      </c>
      <c r="B371" s="3" t="str">
        <f>VLOOKUP(A371,Adr!A:B,2,FALSE)</f>
        <v>Slovenský stolnotenisový zväz</v>
      </c>
      <c r="C371" s="3" t="s">
        <v>1538</v>
      </c>
      <c r="D371" s="4">
        <v>15000</v>
      </c>
      <c r="E371" s="5">
        <v>0</v>
      </c>
      <c r="F371" s="10" t="s">
        <v>239</v>
      </c>
      <c r="G371" s="3" t="s">
        <v>12</v>
      </c>
      <c r="I371" s="3" t="str">
        <f t="shared" si="19"/>
        <v>30806836f</v>
      </c>
      <c r="J371" s="3" t="str">
        <f t="shared" si="20"/>
        <v>30806836026 03</v>
      </c>
      <c r="L371" s="3" t="str">
        <f t="shared" si="21"/>
        <v>30806836026 03</v>
      </c>
    </row>
    <row r="372" spans="1:12" x14ac:dyDescent="0.2">
      <c r="A372" s="10" t="s">
        <v>104</v>
      </c>
      <c r="B372" s="3" t="str">
        <f>VLOOKUP(A372,Adr!A:B,2,FALSE)</f>
        <v>Slovenský stolnotenisový zväz</v>
      </c>
      <c r="C372" s="3" t="s">
        <v>1537</v>
      </c>
      <c r="D372" s="4">
        <v>15000</v>
      </c>
      <c r="E372" s="5">
        <v>0</v>
      </c>
      <c r="F372" s="10" t="s">
        <v>239</v>
      </c>
      <c r="G372" s="3" t="s">
        <v>12</v>
      </c>
      <c r="I372" s="3" t="str">
        <f t="shared" si="19"/>
        <v>30806836f</v>
      </c>
      <c r="J372" s="3" t="str">
        <f t="shared" si="20"/>
        <v>30806836026 03</v>
      </c>
      <c r="L372" s="3" t="str">
        <f t="shared" si="21"/>
        <v>30806836026 03</v>
      </c>
    </row>
    <row r="373" spans="1:12" x14ac:dyDescent="0.2">
      <c r="A373" s="10" t="s">
        <v>107</v>
      </c>
      <c r="B373" s="3" t="str">
        <f>VLOOKUP(A373,Adr!A:B,2,FALSE)</f>
        <v>SLOVENSKÝ STRELECKÝ ZVÄZ</v>
      </c>
      <c r="C373" s="3" t="s">
        <v>959</v>
      </c>
      <c r="D373" s="4">
        <v>43000</v>
      </c>
      <c r="E373" s="5">
        <v>0</v>
      </c>
      <c r="F373" s="10" t="s">
        <v>234</v>
      </c>
      <c r="G373" s="3" t="s">
        <v>6</v>
      </c>
      <c r="H373" s="3" t="s">
        <v>1583</v>
      </c>
      <c r="I373" s="3" t="str">
        <f t="shared" si="19"/>
        <v>00603341a</v>
      </c>
      <c r="J373" s="3" t="str">
        <f t="shared" si="20"/>
        <v>00603341026 02</v>
      </c>
      <c r="K373" s="3" t="str">
        <f>LEFT(C373,FIND(" - ",C373))</f>
        <v xml:space="preserve">streľba </v>
      </c>
      <c r="L373" s="3" t="str">
        <f t="shared" si="21"/>
        <v>00603341026 02B</v>
      </c>
    </row>
    <row r="374" spans="1:12" x14ac:dyDescent="0.2">
      <c r="A374" s="10" t="s">
        <v>107</v>
      </c>
      <c r="B374" s="3" t="str">
        <f>VLOOKUP(A374,Adr!A:B,2,FALSE)</f>
        <v>SLOVENSKÝ STRELECKÝ ZVÄZ</v>
      </c>
      <c r="C374" s="3" t="s">
        <v>930</v>
      </c>
      <c r="D374" s="4">
        <v>990569</v>
      </c>
      <c r="E374" s="5">
        <v>0</v>
      </c>
      <c r="F374" s="10" t="s">
        <v>234</v>
      </c>
      <c r="G374" s="3" t="s">
        <v>6</v>
      </c>
      <c r="H374" s="3" t="s">
        <v>1584</v>
      </c>
      <c r="I374" s="3" t="str">
        <f t="shared" si="19"/>
        <v>00603341a</v>
      </c>
      <c r="J374" s="3" t="str">
        <f t="shared" si="20"/>
        <v>00603341026 02</v>
      </c>
      <c r="K374" s="3" t="str">
        <f>LEFT(C374,FIND(" - ",C374))</f>
        <v xml:space="preserve">streľba </v>
      </c>
      <c r="L374" s="3" t="str">
        <f t="shared" si="21"/>
        <v>00603341026 02K</v>
      </c>
    </row>
    <row r="375" spans="1:12" x14ac:dyDescent="0.2">
      <c r="A375" s="10" t="s">
        <v>107</v>
      </c>
      <c r="B375" s="3" t="str">
        <f>VLOOKUP(A375,Adr!A:B,2,FALSE)</f>
        <v>SLOVENSKÝ STRELECKÝ ZVÄZ</v>
      </c>
      <c r="C375" s="3" t="s">
        <v>803</v>
      </c>
      <c r="D375" s="4">
        <v>15000</v>
      </c>
      <c r="E375" s="5">
        <v>0</v>
      </c>
      <c r="F375" s="10" t="s">
        <v>235</v>
      </c>
      <c r="G375" s="3" t="s">
        <v>12</v>
      </c>
      <c r="I375" s="3" t="str">
        <f t="shared" si="19"/>
        <v>00603341b</v>
      </c>
      <c r="J375" s="3" t="str">
        <f t="shared" si="20"/>
        <v>00603341026 03</v>
      </c>
      <c r="L375" s="3" t="str">
        <f t="shared" si="21"/>
        <v>00603341026 03</v>
      </c>
    </row>
    <row r="376" spans="1:12" x14ac:dyDescent="0.2">
      <c r="A376" s="10" t="s">
        <v>107</v>
      </c>
      <c r="B376" s="3" t="str">
        <f>VLOOKUP(A376,Adr!A:B,2,FALSE)</f>
        <v>SLOVENSKÝ STRELECKÝ ZVÄZ</v>
      </c>
      <c r="C376" s="3" t="s">
        <v>804</v>
      </c>
      <c r="D376" s="4">
        <v>10000</v>
      </c>
      <c r="E376" s="5">
        <v>0</v>
      </c>
      <c r="F376" s="10" t="s">
        <v>235</v>
      </c>
      <c r="G376" s="3" t="s">
        <v>12</v>
      </c>
      <c r="I376" s="3" t="str">
        <f t="shared" si="19"/>
        <v>00603341b</v>
      </c>
      <c r="J376" s="3" t="str">
        <f t="shared" si="20"/>
        <v>00603341026 03</v>
      </c>
      <c r="L376" s="3" t="str">
        <f t="shared" si="21"/>
        <v>00603341026 03</v>
      </c>
    </row>
    <row r="377" spans="1:12" x14ac:dyDescent="0.2">
      <c r="A377" s="10" t="s">
        <v>107</v>
      </c>
      <c r="B377" s="3" t="str">
        <f>VLOOKUP(A377,Adr!A:B,2,FALSE)</f>
        <v>SLOVENSKÝ STRELECKÝ ZVÄZ</v>
      </c>
      <c r="C377" s="3" t="s">
        <v>805</v>
      </c>
      <c r="D377" s="4">
        <v>20000</v>
      </c>
      <c r="E377" s="5">
        <v>0</v>
      </c>
      <c r="F377" s="10" t="s">
        <v>235</v>
      </c>
      <c r="G377" s="3" t="s">
        <v>12</v>
      </c>
      <c r="I377" s="3" t="str">
        <f t="shared" si="19"/>
        <v>00603341b</v>
      </c>
      <c r="J377" s="3" t="str">
        <f t="shared" si="20"/>
        <v>00603341026 03</v>
      </c>
      <c r="L377" s="3" t="str">
        <f t="shared" si="21"/>
        <v>00603341026 03</v>
      </c>
    </row>
    <row r="378" spans="1:12" x14ac:dyDescent="0.2">
      <c r="A378" s="10" t="s">
        <v>107</v>
      </c>
      <c r="B378" s="3" t="str">
        <f>VLOOKUP(A378,Adr!A:B,2,FALSE)</f>
        <v>SLOVENSKÝ STRELECKÝ ZVÄZ</v>
      </c>
      <c r="C378" s="3" t="s">
        <v>806</v>
      </c>
      <c r="D378" s="4">
        <v>40000</v>
      </c>
      <c r="E378" s="5">
        <v>0</v>
      </c>
      <c r="F378" s="10" t="s">
        <v>235</v>
      </c>
      <c r="G378" s="3" t="s">
        <v>12</v>
      </c>
      <c r="I378" s="3" t="str">
        <f t="shared" si="19"/>
        <v>00603341b</v>
      </c>
      <c r="J378" s="3" t="str">
        <f t="shared" si="20"/>
        <v>00603341026 03</v>
      </c>
      <c r="L378" s="3" t="str">
        <f t="shared" si="21"/>
        <v>00603341026 03</v>
      </c>
    </row>
    <row r="379" spans="1:12" x14ac:dyDescent="0.2">
      <c r="A379" s="10" t="s">
        <v>107</v>
      </c>
      <c r="B379" s="3" t="str">
        <f>VLOOKUP(A379,Adr!A:B,2,FALSE)</f>
        <v>SLOVENSKÝ STRELECKÝ ZVÄZ</v>
      </c>
      <c r="C379" s="3" t="s">
        <v>807</v>
      </c>
      <c r="D379" s="4">
        <v>20000</v>
      </c>
      <c r="E379" s="5">
        <v>0</v>
      </c>
      <c r="F379" s="10" t="s">
        <v>235</v>
      </c>
      <c r="G379" s="3" t="s">
        <v>12</v>
      </c>
      <c r="I379" s="3" t="str">
        <f t="shared" si="19"/>
        <v>00603341b</v>
      </c>
      <c r="J379" s="3" t="str">
        <f t="shared" si="20"/>
        <v>00603341026 03</v>
      </c>
      <c r="L379" s="3" t="str">
        <f t="shared" si="21"/>
        <v>00603341026 03</v>
      </c>
    </row>
    <row r="380" spans="1:12" x14ac:dyDescent="0.2">
      <c r="A380" s="10" t="s">
        <v>107</v>
      </c>
      <c r="B380" s="3" t="str">
        <f>VLOOKUP(A380,Adr!A:B,2,FALSE)</f>
        <v>SLOVENSKÝ STRELECKÝ ZVÄZ</v>
      </c>
      <c r="C380" s="3" t="s">
        <v>808</v>
      </c>
      <c r="D380" s="4">
        <v>10000</v>
      </c>
      <c r="E380" s="5">
        <v>0</v>
      </c>
      <c r="F380" s="10" t="s">
        <v>235</v>
      </c>
      <c r="G380" s="3" t="s">
        <v>12</v>
      </c>
      <c r="I380" s="3" t="str">
        <f t="shared" si="19"/>
        <v>00603341b</v>
      </c>
      <c r="J380" s="3" t="str">
        <f t="shared" si="20"/>
        <v>00603341026 03</v>
      </c>
      <c r="L380" s="3" t="str">
        <f t="shared" si="21"/>
        <v>00603341026 03</v>
      </c>
    </row>
    <row r="381" spans="1:12" x14ac:dyDescent="0.2">
      <c r="A381" s="10" t="s">
        <v>107</v>
      </c>
      <c r="B381" s="3" t="str">
        <f>VLOOKUP(A381,Adr!A:B,2,FALSE)</f>
        <v>SLOVENSKÝ STRELECKÝ ZVÄZ</v>
      </c>
      <c r="C381" s="3" t="s">
        <v>809</v>
      </c>
      <c r="D381" s="4">
        <v>30000</v>
      </c>
      <c r="E381" s="5">
        <v>0</v>
      </c>
      <c r="F381" s="10" t="s">
        <v>235</v>
      </c>
      <c r="G381" s="3" t="s">
        <v>12</v>
      </c>
      <c r="I381" s="3" t="str">
        <f t="shared" si="19"/>
        <v>00603341b</v>
      </c>
      <c r="J381" s="3" t="str">
        <f t="shared" si="20"/>
        <v>00603341026 03</v>
      </c>
      <c r="L381" s="3" t="str">
        <f t="shared" si="21"/>
        <v>00603341026 03</v>
      </c>
    </row>
    <row r="382" spans="1:12" x14ac:dyDescent="0.2">
      <c r="A382" s="10" t="s">
        <v>107</v>
      </c>
      <c r="B382" s="3" t="str">
        <f>VLOOKUP(A382,Adr!A:B,2,FALSE)</f>
        <v>SLOVENSKÝ STRELECKÝ ZVÄZ</v>
      </c>
      <c r="C382" s="3" t="s">
        <v>810</v>
      </c>
      <c r="D382" s="4">
        <v>10000</v>
      </c>
      <c r="E382" s="5">
        <v>0</v>
      </c>
      <c r="F382" s="10" t="s">
        <v>235</v>
      </c>
      <c r="G382" s="3" t="s">
        <v>12</v>
      </c>
      <c r="I382" s="3" t="str">
        <f t="shared" si="19"/>
        <v>00603341b</v>
      </c>
      <c r="J382" s="3" t="str">
        <f t="shared" si="20"/>
        <v>00603341026 03</v>
      </c>
      <c r="L382" s="3" t="str">
        <f t="shared" si="21"/>
        <v>00603341026 03</v>
      </c>
    </row>
    <row r="383" spans="1:12" x14ac:dyDescent="0.2">
      <c r="A383" s="10" t="s">
        <v>107</v>
      </c>
      <c r="B383" s="3" t="str">
        <f>VLOOKUP(A383,Adr!A:B,2,FALSE)</f>
        <v>SLOVENSKÝ STRELECKÝ ZVÄZ</v>
      </c>
      <c r="C383" s="3" t="s">
        <v>811</v>
      </c>
      <c r="D383" s="4">
        <v>5000</v>
      </c>
      <c r="E383" s="5">
        <v>0</v>
      </c>
      <c r="F383" s="10" t="s">
        <v>235</v>
      </c>
      <c r="G383" s="3" t="s">
        <v>12</v>
      </c>
      <c r="I383" s="3" t="str">
        <f t="shared" si="19"/>
        <v>00603341b</v>
      </c>
      <c r="J383" s="3" t="str">
        <f t="shared" si="20"/>
        <v>00603341026 03</v>
      </c>
      <c r="L383" s="3" t="str">
        <f t="shared" si="21"/>
        <v>00603341026 03</v>
      </c>
    </row>
    <row r="384" spans="1:12" x14ac:dyDescent="0.2">
      <c r="A384" s="10" t="s">
        <v>107</v>
      </c>
      <c r="B384" s="3" t="str">
        <f>VLOOKUP(A384,Adr!A:B,2,FALSE)</f>
        <v>SLOVENSKÝ STRELECKÝ ZVÄZ</v>
      </c>
      <c r="C384" s="3" t="s">
        <v>812</v>
      </c>
      <c r="D384" s="4">
        <v>5000</v>
      </c>
      <c r="E384" s="5">
        <v>0</v>
      </c>
      <c r="F384" s="10" t="s">
        <v>235</v>
      </c>
      <c r="G384" s="3" t="s">
        <v>12</v>
      </c>
      <c r="I384" s="3" t="str">
        <f t="shared" si="19"/>
        <v>00603341b</v>
      </c>
      <c r="J384" s="3" t="str">
        <f t="shared" si="20"/>
        <v>00603341026 03</v>
      </c>
      <c r="L384" s="3" t="str">
        <f t="shared" si="21"/>
        <v>00603341026 03</v>
      </c>
    </row>
    <row r="385" spans="1:12" x14ac:dyDescent="0.2">
      <c r="A385" s="10" t="s">
        <v>107</v>
      </c>
      <c r="B385" s="3" t="str">
        <f>VLOOKUP(A385,Adr!A:B,2,FALSE)</f>
        <v>SLOVENSKÝ STRELECKÝ ZVÄZ</v>
      </c>
      <c r="C385" s="3" t="s">
        <v>813</v>
      </c>
      <c r="D385" s="4">
        <v>20000</v>
      </c>
      <c r="E385" s="5">
        <v>0</v>
      </c>
      <c r="F385" s="10" t="s">
        <v>235</v>
      </c>
      <c r="G385" s="3" t="s">
        <v>12</v>
      </c>
      <c r="I385" s="3" t="str">
        <f t="shared" si="19"/>
        <v>00603341b</v>
      </c>
      <c r="J385" s="3" t="str">
        <f t="shared" si="20"/>
        <v>00603341026 03</v>
      </c>
      <c r="L385" s="3" t="str">
        <f t="shared" si="21"/>
        <v>00603341026 03</v>
      </c>
    </row>
    <row r="386" spans="1:12" x14ac:dyDescent="0.2">
      <c r="A386" s="10" t="s">
        <v>107</v>
      </c>
      <c r="B386" s="3" t="str">
        <f>VLOOKUP(A386,Adr!A:B,2,FALSE)</f>
        <v>SLOVENSKÝ STRELECKÝ ZVÄZ</v>
      </c>
      <c r="C386" s="3" t="s">
        <v>814</v>
      </c>
      <c r="D386" s="4">
        <v>10000</v>
      </c>
      <c r="E386" s="5">
        <v>0</v>
      </c>
      <c r="F386" s="10" t="s">
        <v>235</v>
      </c>
      <c r="G386" s="3" t="s">
        <v>12</v>
      </c>
      <c r="I386" s="3" t="str">
        <f t="shared" ref="I386:I449" si="23">A386&amp;F386</f>
        <v>00603341b</v>
      </c>
      <c r="J386" s="3" t="str">
        <f t="shared" ref="J386:J449" si="24">A386&amp;G386</f>
        <v>00603341026 03</v>
      </c>
      <c r="L386" s="3" t="str">
        <f t="shared" ref="L386:L449" si="25">A386&amp;G386&amp;H386</f>
        <v>00603341026 03</v>
      </c>
    </row>
    <row r="387" spans="1:12" x14ac:dyDescent="0.2">
      <c r="A387" s="10" t="s">
        <v>107</v>
      </c>
      <c r="B387" s="3" t="str">
        <f>VLOOKUP(A387,Adr!A:B,2,FALSE)</f>
        <v>SLOVENSKÝ STRELECKÝ ZVÄZ</v>
      </c>
      <c r="C387" s="3" t="s">
        <v>815</v>
      </c>
      <c r="D387" s="4">
        <v>30000</v>
      </c>
      <c r="E387" s="5">
        <v>0</v>
      </c>
      <c r="F387" s="10" t="s">
        <v>235</v>
      </c>
      <c r="G387" s="3" t="s">
        <v>12</v>
      </c>
      <c r="I387" s="3" t="str">
        <f t="shared" si="23"/>
        <v>00603341b</v>
      </c>
      <c r="J387" s="3" t="str">
        <f t="shared" si="24"/>
        <v>00603341026 03</v>
      </c>
      <c r="L387" s="3" t="str">
        <f t="shared" si="25"/>
        <v>00603341026 03</v>
      </c>
    </row>
    <row r="388" spans="1:12" x14ac:dyDescent="0.2">
      <c r="A388" s="10" t="s">
        <v>109</v>
      </c>
      <c r="B388" s="3" t="str">
        <f>VLOOKUP(A388,Adr!A:B,2,FALSE)</f>
        <v>Slovenský šachový zväz</v>
      </c>
      <c r="C388" s="3" t="s">
        <v>931</v>
      </c>
      <c r="D388" s="4">
        <v>89038</v>
      </c>
      <c r="E388" s="5">
        <v>0</v>
      </c>
      <c r="F388" s="10" t="s">
        <v>234</v>
      </c>
      <c r="G388" s="3" t="s">
        <v>6</v>
      </c>
      <c r="H388" s="3" t="s">
        <v>1583</v>
      </c>
      <c r="I388" s="3" t="str">
        <f t="shared" si="23"/>
        <v>17310571a</v>
      </c>
      <c r="J388" s="3" t="str">
        <f t="shared" si="24"/>
        <v>17310571026 02</v>
      </c>
      <c r="K388" s="3" t="str">
        <f>LEFT(C388,FIND(" - ",C388))</f>
        <v xml:space="preserve">šach </v>
      </c>
      <c r="L388" s="3" t="str">
        <f t="shared" si="25"/>
        <v>17310571026 02B</v>
      </c>
    </row>
    <row r="389" spans="1:12" x14ac:dyDescent="0.2">
      <c r="A389" s="10" t="s">
        <v>109</v>
      </c>
      <c r="B389" s="3" t="str">
        <f>VLOOKUP(A389,Adr!A:B,2,FALSE)</f>
        <v>Slovenský šachový zväz</v>
      </c>
      <c r="C389" s="3" t="s">
        <v>1474</v>
      </c>
      <c r="D389" s="4">
        <v>0</v>
      </c>
      <c r="E389" s="5">
        <v>0</v>
      </c>
      <c r="F389" s="10" t="s">
        <v>234</v>
      </c>
      <c r="G389" s="3" t="s">
        <v>6</v>
      </c>
      <c r="H389" s="3" t="s">
        <v>1584</v>
      </c>
      <c r="I389" s="3" t="str">
        <f t="shared" si="23"/>
        <v>17310571a</v>
      </c>
      <c r="J389" s="3" t="str">
        <f t="shared" si="24"/>
        <v>17310571026 02</v>
      </c>
      <c r="K389" s="3" t="str">
        <f>LEFT(C389,FIND(" - ",C389))</f>
        <v xml:space="preserve">šach </v>
      </c>
      <c r="L389" s="3" t="str">
        <f t="shared" si="25"/>
        <v>17310571026 02K</v>
      </c>
    </row>
    <row r="390" spans="1:12" x14ac:dyDescent="0.2">
      <c r="A390" s="10" t="s">
        <v>109</v>
      </c>
      <c r="B390" s="3" t="str">
        <f>VLOOKUP(A390,Adr!A:B,2,FALSE)</f>
        <v>Slovenský šachový zväz</v>
      </c>
      <c r="C390" s="3" t="s">
        <v>1168</v>
      </c>
      <c r="D390" s="4">
        <v>500</v>
      </c>
      <c r="E390" s="5">
        <v>0</v>
      </c>
      <c r="F390" s="10" t="s">
        <v>237</v>
      </c>
      <c r="G390" s="3" t="s">
        <v>12</v>
      </c>
      <c r="I390" s="3" t="str">
        <f t="shared" si="23"/>
        <v>17310571d</v>
      </c>
      <c r="J390" s="3" t="str">
        <f t="shared" si="24"/>
        <v>17310571026 03</v>
      </c>
      <c r="L390" s="3" t="str">
        <f t="shared" si="25"/>
        <v>17310571026 03</v>
      </c>
    </row>
    <row r="391" spans="1:12" x14ac:dyDescent="0.2">
      <c r="A391" s="10" t="s">
        <v>111</v>
      </c>
      <c r="B391" s="3" t="str">
        <f>VLOOKUP(A391,Adr!A:B,2,FALSE)</f>
        <v>Slovenský šermiarsky zväz</v>
      </c>
      <c r="C391" s="3" t="s">
        <v>932</v>
      </c>
      <c r="D391" s="4">
        <v>159517</v>
      </c>
      <c r="E391" s="5">
        <v>0</v>
      </c>
      <c r="F391" s="10" t="s">
        <v>234</v>
      </c>
      <c r="G391" s="3" t="s">
        <v>6</v>
      </c>
      <c r="H391" s="3" t="s">
        <v>1583</v>
      </c>
      <c r="I391" s="3" t="str">
        <f t="shared" si="23"/>
        <v>30806437a</v>
      </c>
      <c r="J391" s="3" t="str">
        <f t="shared" si="24"/>
        <v>30806437026 02</v>
      </c>
      <c r="K391" s="3" t="str">
        <f>LEFT(C391,FIND(" - ",C391))</f>
        <v xml:space="preserve">šerm </v>
      </c>
      <c r="L391" s="3" t="str">
        <f t="shared" si="25"/>
        <v>30806437026 02B</v>
      </c>
    </row>
    <row r="392" spans="1:12" x14ac:dyDescent="0.2">
      <c r="A392" s="10" t="s">
        <v>111</v>
      </c>
      <c r="B392" s="3" t="str">
        <f>VLOOKUP(A392,Adr!A:B,2,FALSE)</f>
        <v>Slovenský šermiarsky zväz</v>
      </c>
      <c r="C392" s="3" t="s">
        <v>1475</v>
      </c>
      <c r="D392" s="4">
        <v>0</v>
      </c>
      <c r="E392" s="5">
        <v>0</v>
      </c>
      <c r="F392" s="10" t="s">
        <v>234</v>
      </c>
      <c r="G392" s="3" t="s">
        <v>6</v>
      </c>
      <c r="H392" s="3" t="s">
        <v>1584</v>
      </c>
      <c r="I392" s="3" t="str">
        <f t="shared" si="23"/>
        <v>30806437a</v>
      </c>
      <c r="J392" s="3" t="str">
        <f t="shared" si="24"/>
        <v>30806437026 02</v>
      </c>
      <c r="K392" s="3" t="str">
        <f>LEFT(C392,FIND(" - ",C392))</f>
        <v xml:space="preserve">šerm </v>
      </c>
      <c r="L392" s="3" t="str">
        <f t="shared" si="25"/>
        <v>30806437026 02K</v>
      </c>
    </row>
    <row r="393" spans="1:12" x14ac:dyDescent="0.2">
      <c r="A393" s="10" t="s">
        <v>111</v>
      </c>
      <c r="B393" s="3" t="str">
        <f>VLOOKUP(A393,Adr!A:B,2,FALSE)</f>
        <v>Slovenský šermiarsky zväz</v>
      </c>
      <c r="C393" s="3" t="s">
        <v>1169</v>
      </c>
      <c r="D393" s="4">
        <v>2400</v>
      </c>
      <c r="E393" s="5">
        <v>0</v>
      </c>
      <c r="F393" s="10" t="s">
        <v>237</v>
      </c>
      <c r="G393" s="3" t="s">
        <v>7</v>
      </c>
      <c r="I393" s="3" t="str">
        <f t="shared" si="23"/>
        <v>30806437d</v>
      </c>
      <c r="J393" s="3" t="str">
        <f t="shared" si="24"/>
        <v>30806437026 01</v>
      </c>
      <c r="L393" s="3" t="str">
        <f t="shared" si="25"/>
        <v>30806437026 01</v>
      </c>
    </row>
    <row r="394" spans="1:12" x14ac:dyDescent="0.2">
      <c r="A394" s="10" t="s">
        <v>111</v>
      </c>
      <c r="B394" s="3" t="str">
        <f>VLOOKUP(A394,Adr!A:B,2,FALSE)</f>
        <v>Slovenský šermiarsky zväz</v>
      </c>
      <c r="C394" s="3" t="s">
        <v>1170</v>
      </c>
      <c r="D394" s="4">
        <v>500</v>
      </c>
      <c r="E394" s="5">
        <v>0</v>
      </c>
      <c r="F394" s="10" t="s">
        <v>237</v>
      </c>
      <c r="G394" s="3" t="s">
        <v>12</v>
      </c>
      <c r="I394" s="3" t="str">
        <f t="shared" si="23"/>
        <v>30806437d</v>
      </c>
      <c r="J394" s="3" t="str">
        <f t="shared" si="24"/>
        <v>30806437026 03</v>
      </c>
      <c r="L394" s="3" t="str">
        <f t="shared" si="25"/>
        <v>30806437026 03</v>
      </c>
    </row>
    <row r="395" spans="1:12" x14ac:dyDescent="0.2">
      <c r="A395" s="10" t="s">
        <v>114</v>
      </c>
      <c r="B395" s="3" t="str">
        <f>VLOOKUP(A395,Adr!A:B,2,FALSE)</f>
        <v>Slovenský tenisový zväz</v>
      </c>
      <c r="C395" s="3" t="s">
        <v>933</v>
      </c>
      <c r="D395" s="4">
        <v>3120113</v>
      </c>
      <c r="E395" s="5">
        <v>0</v>
      </c>
      <c r="F395" s="10" t="s">
        <v>234</v>
      </c>
      <c r="G395" s="3" t="s">
        <v>6</v>
      </c>
      <c r="H395" s="3" t="s">
        <v>1583</v>
      </c>
      <c r="I395" s="3" t="str">
        <f t="shared" si="23"/>
        <v>30811384a</v>
      </c>
      <c r="J395" s="3" t="str">
        <f t="shared" si="24"/>
        <v>30811384026 02</v>
      </c>
      <c r="K395" s="3" t="str">
        <f>LEFT(C395,FIND(" - ",C395))</f>
        <v xml:space="preserve">tenis </v>
      </c>
      <c r="L395" s="3" t="str">
        <f t="shared" si="25"/>
        <v>30811384026 02B</v>
      </c>
    </row>
    <row r="396" spans="1:12" x14ac:dyDescent="0.2">
      <c r="A396" s="10" t="s">
        <v>114</v>
      </c>
      <c r="B396" s="3" t="str">
        <f>VLOOKUP(A396,Adr!A:B,2,FALSE)</f>
        <v>Slovenský tenisový zväz</v>
      </c>
      <c r="C396" s="3" t="s">
        <v>1480</v>
      </c>
      <c r="D396" s="4">
        <v>0</v>
      </c>
      <c r="E396" s="5">
        <v>0</v>
      </c>
      <c r="F396" s="10" t="s">
        <v>234</v>
      </c>
      <c r="G396" s="3" t="s">
        <v>6</v>
      </c>
      <c r="H396" s="3" t="s">
        <v>1584</v>
      </c>
      <c r="I396" s="3" t="str">
        <f t="shared" si="23"/>
        <v>30811384a</v>
      </c>
      <c r="J396" s="3" t="str">
        <f t="shared" si="24"/>
        <v>30811384026 02</v>
      </c>
      <c r="K396" s="3" t="str">
        <f>LEFT(C396,FIND(" - ",C396))</f>
        <v xml:space="preserve">tenis </v>
      </c>
      <c r="L396" s="3" t="str">
        <f t="shared" si="25"/>
        <v>30811384026 02K</v>
      </c>
    </row>
    <row r="397" spans="1:12" x14ac:dyDescent="0.2">
      <c r="A397" s="10" t="s">
        <v>114</v>
      </c>
      <c r="B397" s="3" t="str">
        <f>VLOOKUP(A397,Adr!A:B,2,FALSE)</f>
        <v>Slovenský tenisový zväz</v>
      </c>
      <c r="C397" s="3" t="s">
        <v>816</v>
      </c>
      <c r="D397" s="4">
        <v>40000</v>
      </c>
      <c r="E397" s="5">
        <v>0</v>
      </c>
      <c r="F397" s="10" t="s">
        <v>235</v>
      </c>
      <c r="G397" s="3" t="s">
        <v>12</v>
      </c>
      <c r="I397" s="3" t="str">
        <f t="shared" si="23"/>
        <v>30811384b</v>
      </c>
      <c r="J397" s="3" t="str">
        <f t="shared" si="24"/>
        <v>30811384026 03</v>
      </c>
      <c r="L397" s="3" t="str">
        <f t="shared" si="25"/>
        <v>30811384026 03</v>
      </c>
    </row>
    <row r="398" spans="1:12" x14ac:dyDescent="0.2">
      <c r="A398" s="10" t="s">
        <v>114</v>
      </c>
      <c r="B398" s="3" t="str">
        <f>VLOOKUP(A398,Adr!A:B,2,FALSE)</f>
        <v>Slovenský tenisový zväz</v>
      </c>
      <c r="C398" s="3" t="s">
        <v>817</v>
      </c>
      <c r="D398" s="4">
        <v>15000</v>
      </c>
      <c r="E398" s="5">
        <v>0</v>
      </c>
      <c r="F398" s="10" t="s">
        <v>235</v>
      </c>
      <c r="G398" s="3" t="s">
        <v>12</v>
      </c>
      <c r="I398" s="3" t="str">
        <f t="shared" si="23"/>
        <v>30811384b</v>
      </c>
      <c r="J398" s="3" t="str">
        <f t="shared" si="24"/>
        <v>30811384026 03</v>
      </c>
      <c r="L398" s="3" t="str">
        <f t="shared" si="25"/>
        <v>30811384026 03</v>
      </c>
    </row>
    <row r="399" spans="1:12" x14ac:dyDescent="0.2">
      <c r="A399" s="10" t="s">
        <v>114</v>
      </c>
      <c r="B399" s="3" t="str">
        <f>VLOOKUP(A399,Adr!A:B,2,FALSE)</f>
        <v>Slovenský tenisový zväz</v>
      </c>
      <c r="C399" s="3" t="s">
        <v>818</v>
      </c>
      <c r="D399" s="4">
        <v>15000</v>
      </c>
      <c r="E399" s="5">
        <v>0</v>
      </c>
      <c r="F399" s="10" t="s">
        <v>235</v>
      </c>
      <c r="G399" s="3" t="s">
        <v>12</v>
      </c>
      <c r="I399" s="3" t="str">
        <f t="shared" si="23"/>
        <v>30811384b</v>
      </c>
      <c r="J399" s="3" t="str">
        <f t="shared" si="24"/>
        <v>30811384026 03</v>
      </c>
      <c r="L399" s="3" t="str">
        <f t="shared" si="25"/>
        <v>30811384026 03</v>
      </c>
    </row>
    <row r="400" spans="1:12" x14ac:dyDescent="0.2">
      <c r="A400" s="10" t="s">
        <v>114</v>
      </c>
      <c r="B400" s="3" t="str">
        <f>VLOOKUP(A400,Adr!A:B,2,FALSE)</f>
        <v>Slovenský tenisový zväz</v>
      </c>
      <c r="C400" s="3" t="s">
        <v>819</v>
      </c>
      <c r="D400" s="4">
        <v>10000</v>
      </c>
      <c r="E400" s="5">
        <v>0</v>
      </c>
      <c r="F400" s="10" t="s">
        <v>235</v>
      </c>
      <c r="G400" s="3" t="s">
        <v>12</v>
      </c>
      <c r="I400" s="3" t="str">
        <f t="shared" si="23"/>
        <v>30811384b</v>
      </c>
      <c r="J400" s="3" t="str">
        <f t="shared" si="24"/>
        <v>30811384026 03</v>
      </c>
      <c r="L400" s="3" t="str">
        <f t="shared" si="25"/>
        <v>30811384026 03</v>
      </c>
    </row>
    <row r="401" spans="1:12" x14ac:dyDescent="0.2">
      <c r="A401" s="10" t="s">
        <v>114</v>
      </c>
      <c r="B401" s="3" t="str">
        <f>VLOOKUP(A401,Adr!A:B,2,FALSE)</f>
        <v>Slovenský tenisový zväz</v>
      </c>
      <c r="C401" s="3" t="s">
        <v>1171</v>
      </c>
      <c r="D401" s="4">
        <v>2000</v>
      </c>
      <c r="E401" s="5">
        <v>0</v>
      </c>
      <c r="F401" s="10" t="s">
        <v>237</v>
      </c>
      <c r="G401" s="3" t="s">
        <v>12</v>
      </c>
      <c r="I401" s="3" t="str">
        <f t="shared" si="23"/>
        <v>30811384d</v>
      </c>
      <c r="J401" s="3" t="str">
        <f t="shared" si="24"/>
        <v>30811384026 03</v>
      </c>
      <c r="L401" s="3" t="str">
        <f t="shared" si="25"/>
        <v>30811384026 03</v>
      </c>
    </row>
    <row r="402" spans="1:12" x14ac:dyDescent="0.2">
      <c r="A402" s="10" t="s">
        <v>114</v>
      </c>
      <c r="B402" s="3" t="str">
        <f>VLOOKUP(A402,Adr!A:B,2,FALSE)</f>
        <v>Slovenský tenisový zväz</v>
      </c>
      <c r="C402" s="3" t="s">
        <v>1172</v>
      </c>
      <c r="D402" s="4">
        <v>150</v>
      </c>
      <c r="E402" s="5">
        <v>0</v>
      </c>
      <c r="F402" s="10" t="s">
        <v>237</v>
      </c>
      <c r="G402" s="3" t="s">
        <v>12</v>
      </c>
      <c r="I402" s="3" t="str">
        <f t="shared" si="23"/>
        <v>30811384d</v>
      </c>
      <c r="J402" s="3" t="str">
        <f t="shared" si="24"/>
        <v>30811384026 03</v>
      </c>
      <c r="L402" s="3" t="str">
        <f t="shared" si="25"/>
        <v>30811384026 03</v>
      </c>
    </row>
    <row r="403" spans="1:12" x14ac:dyDescent="0.2">
      <c r="A403" s="10" t="s">
        <v>114</v>
      </c>
      <c r="B403" s="3" t="str">
        <f>VLOOKUP(A403,Adr!A:B,2,FALSE)</f>
        <v>Slovenský tenisový zväz</v>
      </c>
      <c r="C403" s="3" t="s">
        <v>1173</v>
      </c>
      <c r="D403" s="4">
        <v>150</v>
      </c>
      <c r="E403" s="5">
        <v>0</v>
      </c>
      <c r="F403" s="10" t="s">
        <v>237</v>
      </c>
      <c r="G403" s="3" t="s">
        <v>12</v>
      </c>
      <c r="I403" s="3" t="str">
        <f t="shared" si="23"/>
        <v>30811384d</v>
      </c>
      <c r="J403" s="3" t="str">
        <f t="shared" si="24"/>
        <v>30811384026 03</v>
      </c>
      <c r="L403" s="3" t="str">
        <f t="shared" si="25"/>
        <v>30811384026 03</v>
      </c>
    </row>
    <row r="404" spans="1:12" x14ac:dyDescent="0.2">
      <c r="A404" s="10" t="s">
        <v>114</v>
      </c>
      <c r="B404" s="3" t="str">
        <f>VLOOKUP(A404,Adr!A:B,2,FALSE)</f>
        <v>Slovenský tenisový zväz</v>
      </c>
      <c r="C404" s="3" t="s">
        <v>1174</v>
      </c>
      <c r="D404" s="4">
        <v>330</v>
      </c>
      <c r="E404" s="5">
        <v>0</v>
      </c>
      <c r="F404" s="10" t="s">
        <v>237</v>
      </c>
      <c r="G404" s="3" t="s">
        <v>12</v>
      </c>
      <c r="I404" s="3" t="str">
        <f t="shared" si="23"/>
        <v>30811384d</v>
      </c>
      <c r="J404" s="3" t="str">
        <f t="shared" si="24"/>
        <v>30811384026 03</v>
      </c>
      <c r="L404" s="3" t="str">
        <f t="shared" si="25"/>
        <v>30811384026 03</v>
      </c>
    </row>
    <row r="405" spans="1:12" x14ac:dyDescent="0.2">
      <c r="A405" s="10" t="s">
        <v>114</v>
      </c>
      <c r="B405" s="3" t="str">
        <f>VLOOKUP(A405,Adr!A:B,2,FALSE)</f>
        <v>Slovenský tenisový zväz</v>
      </c>
      <c r="C405" s="3" t="s">
        <v>1175</v>
      </c>
      <c r="D405" s="4">
        <v>330</v>
      </c>
      <c r="E405" s="5">
        <v>0</v>
      </c>
      <c r="F405" s="10" t="s">
        <v>237</v>
      </c>
      <c r="G405" s="3" t="s">
        <v>12</v>
      </c>
      <c r="I405" s="3" t="str">
        <f t="shared" si="23"/>
        <v>30811384d</v>
      </c>
      <c r="J405" s="3" t="str">
        <f t="shared" si="24"/>
        <v>30811384026 03</v>
      </c>
      <c r="L405" s="3" t="str">
        <f t="shared" si="25"/>
        <v>30811384026 03</v>
      </c>
    </row>
    <row r="406" spans="1:12" x14ac:dyDescent="0.2">
      <c r="A406" s="10" t="s">
        <v>117</v>
      </c>
      <c r="B406" s="3" t="str">
        <f>VLOOKUP(A406,Adr!A:B,2,FALSE)</f>
        <v>Slovenský veslársky zväz</v>
      </c>
      <c r="C406" s="3" t="s">
        <v>934</v>
      </c>
      <c r="D406" s="4">
        <v>142460</v>
      </c>
      <c r="E406" s="5">
        <v>0</v>
      </c>
      <c r="F406" s="10" t="s">
        <v>234</v>
      </c>
      <c r="G406" s="3" t="s">
        <v>6</v>
      </c>
      <c r="H406" s="3" t="s">
        <v>1583</v>
      </c>
      <c r="I406" s="3" t="str">
        <f t="shared" si="23"/>
        <v>00688304a</v>
      </c>
      <c r="J406" s="3" t="str">
        <f t="shared" si="24"/>
        <v>00688304026 02</v>
      </c>
      <c r="K406" s="3" t="str">
        <f>LEFT(C406,FIND(" - ",C406))</f>
        <v xml:space="preserve">veslovanie </v>
      </c>
      <c r="L406" s="3" t="str">
        <f t="shared" si="25"/>
        <v>00688304026 02B</v>
      </c>
    </row>
    <row r="407" spans="1:12" x14ac:dyDescent="0.2">
      <c r="A407" s="10" t="s">
        <v>117</v>
      </c>
      <c r="B407" s="3" t="str">
        <f>VLOOKUP(A407,Adr!A:B,2,FALSE)</f>
        <v>Slovenský veslársky zväz</v>
      </c>
      <c r="C407" s="3" t="s">
        <v>1482</v>
      </c>
      <c r="D407" s="4">
        <v>0</v>
      </c>
      <c r="E407" s="5">
        <v>0</v>
      </c>
      <c r="F407" s="10" t="s">
        <v>234</v>
      </c>
      <c r="G407" s="3" t="s">
        <v>6</v>
      </c>
      <c r="H407" s="3" t="s">
        <v>1584</v>
      </c>
      <c r="I407" s="3" t="str">
        <f t="shared" si="23"/>
        <v>00688304a</v>
      </c>
      <c r="J407" s="3" t="str">
        <f t="shared" si="24"/>
        <v>00688304026 02</v>
      </c>
      <c r="K407" s="3" t="str">
        <f>LEFT(C407,FIND(" - ",C407))</f>
        <v xml:space="preserve">veslovanie </v>
      </c>
      <c r="L407" s="3" t="str">
        <f t="shared" si="25"/>
        <v>00688304026 02K</v>
      </c>
    </row>
    <row r="408" spans="1:12" x14ac:dyDescent="0.2">
      <c r="A408" s="10" t="s">
        <v>117</v>
      </c>
      <c r="B408" s="3" t="str">
        <f>VLOOKUP(A408,Adr!A:B,2,FALSE)</f>
        <v>Slovenský veslársky zväz</v>
      </c>
      <c r="C408" s="3" t="s">
        <v>820</v>
      </c>
      <c r="D408" s="4">
        <v>15000</v>
      </c>
      <c r="E408" s="5">
        <v>0</v>
      </c>
      <c r="F408" s="10" t="s">
        <v>235</v>
      </c>
      <c r="G408" s="3" t="s">
        <v>12</v>
      </c>
      <c r="I408" s="3" t="str">
        <f t="shared" si="23"/>
        <v>00688304b</v>
      </c>
      <c r="J408" s="3" t="str">
        <f t="shared" si="24"/>
        <v>00688304026 03</v>
      </c>
      <c r="L408" s="3" t="str">
        <f t="shared" si="25"/>
        <v>00688304026 03</v>
      </c>
    </row>
    <row r="409" spans="1:12" x14ac:dyDescent="0.2">
      <c r="A409" s="10" t="s">
        <v>117</v>
      </c>
      <c r="B409" s="3" t="str">
        <f>VLOOKUP(A409,Adr!A:B,2,FALSE)</f>
        <v>Slovenský veslársky zväz</v>
      </c>
      <c r="C409" s="3" t="s">
        <v>1176</v>
      </c>
      <c r="D409" s="4">
        <v>1000</v>
      </c>
      <c r="E409" s="5">
        <v>0</v>
      </c>
      <c r="F409" s="10" t="s">
        <v>237</v>
      </c>
      <c r="G409" s="3" t="s">
        <v>12</v>
      </c>
      <c r="I409" s="3" t="str">
        <f t="shared" si="23"/>
        <v>00688304d</v>
      </c>
      <c r="J409" s="3" t="str">
        <f t="shared" si="24"/>
        <v>00688304026 03</v>
      </c>
      <c r="L409" s="3" t="str">
        <f t="shared" si="25"/>
        <v>00688304026 03</v>
      </c>
    </row>
    <row r="410" spans="1:12" x14ac:dyDescent="0.2">
      <c r="A410" s="10" t="s">
        <v>117</v>
      </c>
      <c r="B410" s="3" t="str">
        <f>VLOOKUP(A410,Adr!A:B,2,FALSE)</f>
        <v>Slovenský veslársky zväz</v>
      </c>
      <c r="C410" s="3" t="s">
        <v>1177</v>
      </c>
      <c r="D410" s="4">
        <v>500</v>
      </c>
      <c r="E410" s="5">
        <v>0</v>
      </c>
      <c r="F410" s="10" t="s">
        <v>237</v>
      </c>
      <c r="G410" s="3" t="s">
        <v>12</v>
      </c>
      <c r="I410" s="3" t="str">
        <f t="shared" si="23"/>
        <v>00688304d</v>
      </c>
      <c r="J410" s="3" t="str">
        <f t="shared" si="24"/>
        <v>00688304026 03</v>
      </c>
      <c r="L410" s="3" t="str">
        <f t="shared" si="25"/>
        <v>00688304026 03</v>
      </c>
    </row>
    <row r="411" spans="1:12" x14ac:dyDescent="0.2">
      <c r="A411" s="10" t="s">
        <v>120</v>
      </c>
      <c r="B411" s="3" t="str">
        <f>VLOOKUP(A411,Adr!A:B,2,FALSE)</f>
        <v>SLOVENSKÝ ZÁPASNÍCKY ZVÄZ</v>
      </c>
      <c r="C411" s="3" t="s">
        <v>935</v>
      </c>
      <c r="D411" s="4">
        <v>361557</v>
      </c>
      <c r="E411" s="5">
        <v>0</v>
      </c>
      <c r="F411" s="10" t="s">
        <v>234</v>
      </c>
      <c r="G411" s="3" t="s">
        <v>6</v>
      </c>
      <c r="H411" s="3" t="s">
        <v>1583</v>
      </c>
      <c r="I411" s="3" t="str">
        <f t="shared" si="23"/>
        <v>31791981a</v>
      </c>
      <c r="J411" s="3" t="str">
        <f t="shared" si="24"/>
        <v>31791981026 02</v>
      </c>
      <c r="K411" s="3" t="str">
        <f>LEFT(C411,FIND(" - ",C411))</f>
        <v xml:space="preserve">zápasenie </v>
      </c>
      <c r="L411" s="3" t="str">
        <f t="shared" si="25"/>
        <v>31791981026 02B</v>
      </c>
    </row>
    <row r="412" spans="1:12" x14ac:dyDescent="0.2">
      <c r="A412" s="10" t="s">
        <v>120</v>
      </c>
      <c r="B412" s="3" t="str">
        <f>VLOOKUP(A412,Adr!A:B,2,FALSE)</f>
        <v>SLOVENSKÝ ZÁPASNÍCKY ZVÄZ</v>
      </c>
      <c r="C412" s="3" t="s">
        <v>972</v>
      </c>
      <c r="D412" s="4">
        <v>15000</v>
      </c>
      <c r="E412" s="5">
        <v>0</v>
      </c>
      <c r="F412" s="10" t="s">
        <v>234</v>
      </c>
      <c r="G412" s="3" t="s">
        <v>6</v>
      </c>
      <c r="H412" s="3" t="s">
        <v>1584</v>
      </c>
      <c r="I412" s="3" t="str">
        <f t="shared" si="23"/>
        <v>31791981a</v>
      </c>
      <c r="J412" s="3" t="str">
        <f t="shared" si="24"/>
        <v>31791981026 02</v>
      </c>
      <c r="K412" s="3" t="str">
        <f>LEFT(C412,FIND(" - ",C412))</f>
        <v xml:space="preserve">zápasenie </v>
      </c>
      <c r="L412" s="3" t="str">
        <f t="shared" si="25"/>
        <v>31791981026 02K</v>
      </c>
    </row>
    <row r="413" spans="1:12" x14ac:dyDescent="0.2">
      <c r="A413" s="10" t="s">
        <v>120</v>
      </c>
      <c r="B413" s="3" t="str">
        <f>VLOOKUP(A413,Adr!A:B,2,FALSE)</f>
        <v>SLOVENSKÝ ZÁPASNÍCKY ZVÄZ</v>
      </c>
      <c r="C413" s="3" t="s">
        <v>821</v>
      </c>
      <c r="D413" s="4">
        <v>5000</v>
      </c>
      <c r="E413" s="5">
        <v>0</v>
      </c>
      <c r="F413" s="10" t="s">
        <v>235</v>
      </c>
      <c r="G413" s="3" t="s">
        <v>12</v>
      </c>
      <c r="I413" s="3" t="str">
        <f t="shared" si="23"/>
        <v>31791981b</v>
      </c>
      <c r="J413" s="3" t="str">
        <f t="shared" si="24"/>
        <v>31791981026 03</v>
      </c>
      <c r="L413" s="3" t="str">
        <f t="shared" si="25"/>
        <v>31791981026 03</v>
      </c>
    </row>
    <row r="414" spans="1:12" x14ac:dyDescent="0.2">
      <c r="A414" s="10" t="s">
        <v>120</v>
      </c>
      <c r="B414" s="3" t="str">
        <f>VLOOKUP(A414,Adr!A:B,2,FALSE)</f>
        <v>SLOVENSKÝ ZÁPASNÍCKY ZVÄZ</v>
      </c>
      <c r="C414" s="3" t="s">
        <v>822</v>
      </c>
      <c r="D414" s="4">
        <v>10000</v>
      </c>
      <c r="E414" s="5">
        <v>0</v>
      </c>
      <c r="F414" s="10" t="s">
        <v>235</v>
      </c>
      <c r="G414" s="3" t="s">
        <v>12</v>
      </c>
      <c r="I414" s="3" t="str">
        <f t="shared" si="23"/>
        <v>31791981b</v>
      </c>
      <c r="J414" s="3" t="str">
        <f t="shared" si="24"/>
        <v>31791981026 03</v>
      </c>
      <c r="L414" s="3" t="str">
        <f t="shared" si="25"/>
        <v>31791981026 03</v>
      </c>
    </row>
    <row r="415" spans="1:12" x14ac:dyDescent="0.2">
      <c r="A415" s="10" t="s">
        <v>120</v>
      </c>
      <c r="B415" s="3" t="str">
        <f>VLOOKUP(A415,Adr!A:B,2,FALSE)</f>
        <v>SLOVENSKÝ ZÁPASNÍCKY ZVÄZ</v>
      </c>
      <c r="C415" s="3" t="s">
        <v>823</v>
      </c>
      <c r="D415" s="4">
        <v>5000</v>
      </c>
      <c r="E415" s="5">
        <v>0</v>
      </c>
      <c r="F415" s="10" t="s">
        <v>235</v>
      </c>
      <c r="G415" s="3" t="s">
        <v>12</v>
      </c>
      <c r="I415" s="3" t="str">
        <f t="shared" si="23"/>
        <v>31791981b</v>
      </c>
      <c r="J415" s="3" t="str">
        <f t="shared" si="24"/>
        <v>31791981026 03</v>
      </c>
      <c r="L415" s="3" t="str">
        <f t="shared" si="25"/>
        <v>31791981026 03</v>
      </c>
    </row>
    <row r="416" spans="1:12" x14ac:dyDescent="0.2">
      <c r="A416" s="10" t="s">
        <v>120</v>
      </c>
      <c r="B416" s="3" t="str">
        <f>VLOOKUP(A416,Adr!A:B,2,FALSE)</f>
        <v>SLOVENSKÝ ZÁPASNÍCKY ZVÄZ</v>
      </c>
      <c r="C416" s="3" t="s">
        <v>824</v>
      </c>
      <c r="D416" s="4">
        <v>5000</v>
      </c>
      <c r="E416" s="5">
        <v>0</v>
      </c>
      <c r="F416" s="10" t="s">
        <v>235</v>
      </c>
      <c r="G416" s="3" t="s">
        <v>12</v>
      </c>
      <c r="I416" s="3" t="str">
        <f t="shared" si="23"/>
        <v>31791981b</v>
      </c>
      <c r="J416" s="3" t="str">
        <f t="shared" si="24"/>
        <v>31791981026 03</v>
      </c>
      <c r="L416" s="3" t="str">
        <f t="shared" si="25"/>
        <v>31791981026 03</v>
      </c>
    </row>
    <row r="417" spans="1:12" x14ac:dyDescent="0.2">
      <c r="A417" s="10" t="s">
        <v>120</v>
      </c>
      <c r="B417" s="3" t="str">
        <f>VLOOKUP(A417,Adr!A:B,2,FALSE)</f>
        <v>SLOVENSKÝ ZÁPASNÍCKY ZVÄZ</v>
      </c>
      <c r="C417" s="3" t="s">
        <v>825</v>
      </c>
      <c r="D417" s="4">
        <v>5000</v>
      </c>
      <c r="E417" s="5">
        <v>0</v>
      </c>
      <c r="F417" s="10" t="s">
        <v>235</v>
      </c>
      <c r="G417" s="3" t="s">
        <v>12</v>
      </c>
      <c r="I417" s="3" t="str">
        <f t="shared" si="23"/>
        <v>31791981b</v>
      </c>
      <c r="J417" s="3" t="str">
        <f t="shared" si="24"/>
        <v>31791981026 03</v>
      </c>
      <c r="L417" s="3" t="str">
        <f t="shared" si="25"/>
        <v>31791981026 03</v>
      </c>
    </row>
    <row r="418" spans="1:12" x14ac:dyDescent="0.2">
      <c r="A418" s="10" t="s">
        <v>120</v>
      </c>
      <c r="B418" s="3" t="str">
        <f>VLOOKUP(A418,Adr!A:B,2,FALSE)</f>
        <v>SLOVENSKÝ ZÁPASNÍCKY ZVÄZ</v>
      </c>
      <c r="C418" s="3" t="s">
        <v>826</v>
      </c>
      <c r="D418" s="4">
        <v>10000</v>
      </c>
      <c r="E418" s="5">
        <v>0</v>
      </c>
      <c r="F418" s="10" t="s">
        <v>235</v>
      </c>
      <c r="G418" s="3" t="s">
        <v>12</v>
      </c>
      <c r="I418" s="3" t="str">
        <f t="shared" si="23"/>
        <v>31791981b</v>
      </c>
      <c r="J418" s="3" t="str">
        <f t="shared" si="24"/>
        <v>31791981026 03</v>
      </c>
      <c r="L418" s="3" t="str">
        <f t="shared" si="25"/>
        <v>31791981026 03</v>
      </c>
    </row>
    <row r="419" spans="1:12" x14ac:dyDescent="0.2">
      <c r="A419" s="10" t="s">
        <v>123</v>
      </c>
      <c r="B419" s="3" t="str">
        <f>VLOOKUP(A419,Adr!A:B,2,FALSE)</f>
        <v>Slovenský zväz bedmintonu</v>
      </c>
      <c r="C419" s="3" t="s">
        <v>936</v>
      </c>
      <c r="D419" s="4">
        <v>147113</v>
      </c>
      <c r="E419" s="5">
        <v>0</v>
      </c>
      <c r="F419" s="10" t="s">
        <v>234</v>
      </c>
      <c r="G419" s="3" t="s">
        <v>6</v>
      </c>
      <c r="H419" s="3" t="s">
        <v>1583</v>
      </c>
      <c r="I419" s="3" t="str">
        <f t="shared" si="23"/>
        <v>30811546a</v>
      </c>
      <c r="J419" s="3" t="str">
        <f t="shared" si="24"/>
        <v>30811546026 02</v>
      </c>
      <c r="K419" s="3" t="str">
        <f>LEFT(C419,FIND(" - ",C419))</f>
        <v xml:space="preserve">bedminton </v>
      </c>
      <c r="L419" s="3" t="str">
        <f t="shared" si="25"/>
        <v>30811546026 02B</v>
      </c>
    </row>
    <row r="420" spans="1:12" x14ac:dyDescent="0.2">
      <c r="A420" s="10" t="s">
        <v>123</v>
      </c>
      <c r="B420" s="3" t="str">
        <f>VLOOKUP(A420,Adr!A:B,2,FALSE)</f>
        <v>Slovenský zväz bedmintonu</v>
      </c>
      <c r="C420" s="3" t="s">
        <v>1440</v>
      </c>
      <c r="D420" s="4">
        <v>0</v>
      </c>
      <c r="E420" s="5">
        <v>0</v>
      </c>
      <c r="F420" s="10" t="s">
        <v>234</v>
      </c>
      <c r="G420" s="3" t="s">
        <v>6</v>
      </c>
      <c r="H420" s="3" t="s">
        <v>1584</v>
      </c>
      <c r="I420" s="3" t="str">
        <f t="shared" si="23"/>
        <v>30811546a</v>
      </c>
      <c r="J420" s="3" t="str">
        <f t="shared" si="24"/>
        <v>30811546026 02</v>
      </c>
      <c r="K420" s="3" t="str">
        <f>LEFT(C420,FIND(" - ",C420))</f>
        <v xml:space="preserve">bedminton </v>
      </c>
      <c r="L420" s="3" t="str">
        <f t="shared" si="25"/>
        <v>30811546026 02K</v>
      </c>
    </row>
    <row r="421" spans="1:12" x14ac:dyDescent="0.2">
      <c r="A421" s="10" t="s">
        <v>126</v>
      </c>
      <c r="B421" s="3" t="str">
        <f>VLOOKUP(A421,Adr!A:B,2,FALSE)</f>
        <v>Slovenský zväz biatlonu</v>
      </c>
      <c r="C421" s="3" t="s">
        <v>937</v>
      </c>
      <c r="D421" s="4">
        <v>470059</v>
      </c>
      <c r="E421" s="5">
        <v>0</v>
      </c>
      <c r="F421" s="10" t="s">
        <v>234</v>
      </c>
      <c r="G421" s="3" t="s">
        <v>6</v>
      </c>
      <c r="H421" s="3" t="s">
        <v>1583</v>
      </c>
      <c r="I421" s="3" t="str">
        <f t="shared" si="23"/>
        <v>35656743a</v>
      </c>
      <c r="J421" s="3" t="str">
        <f t="shared" si="24"/>
        <v>35656743026 02</v>
      </c>
      <c r="K421" s="3" t="str">
        <f>LEFT(C421,FIND(" - ",C421))</f>
        <v xml:space="preserve">biatlon </v>
      </c>
      <c r="L421" s="3" t="str">
        <f t="shared" si="25"/>
        <v>35656743026 02B</v>
      </c>
    </row>
    <row r="422" spans="1:12" x14ac:dyDescent="0.2">
      <c r="A422" s="10" t="s">
        <v>126</v>
      </c>
      <c r="B422" s="3" t="str">
        <f>VLOOKUP(A422,Adr!A:B,2,FALSE)</f>
        <v>Slovenský zväz biatlonu</v>
      </c>
      <c r="C422" s="3" t="s">
        <v>960</v>
      </c>
      <c r="D422" s="4">
        <v>16000</v>
      </c>
      <c r="E422" s="5">
        <v>0</v>
      </c>
      <c r="F422" s="10" t="s">
        <v>234</v>
      </c>
      <c r="G422" s="3" t="s">
        <v>6</v>
      </c>
      <c r="H422" s="3" t="s">
        <v>1584</v>
      </c>
      <c r="I422" s="3" t="str">
        <f t="shared" si="23"/>
        <v>35656743a</v>
      </c>
      <c r="J422" s="3" t="str">
        <f t="shared" si="24"/>
        <v>35656743026 02</v>
      </c>
      <c r="K422" s="3" t="str">
        <f>LEFT(C422,FIND(" - ",C422))</f>
        <v xml:space="preserve">biatlon </v>
      </c>
      <c r="L422" s="3" t="str">
        <f t="shared" si="25"/>
        <v>35656743026 02K</v>
      </c>
    </row>
    <row r="423" spans="1:12" x14ac:dyDescent="0.2">
      <c r="A423" s="10" t="s">
        <v>126</v>
      </c>
      <c r="B423" s="3" t="str">
        <f>VLOOKUP(A423,Adr!A:B,2,FALSE)</f>
        <v>Slovenský zväz biatlonu</v>
      </c>
      <c r="C423" s="3" t="s">
        <v>827</v>
      </c>
      <c r="D423" s="4">
        <v>50000</v>
      </c>
      <c r="E423" s="5">
        <v>0</v>
      </c>
      <c r="F423" s="10" t="s">
        <v>235</v>
      </c>
      <c r="G423" s="3" t="s">
        <v>12</v>
      </c>
      <c r="I423" s="3" t="str">
        <f t="shared" si="23"/>
        <v>35656743b</v>
      </c>
      <c r="J423" s="3" t="str">
        <f t="shared" si="24"/>
        <v>35656743026 03</v>
      </c>
      <c r="L423" s="3" t="str">
        <f t="shared" si="25"/>
        <v>35656743026 03</v>
      </c>
    </row>
    <row r="424" spans="1:12" x14ac:dyDescent="0.2">
      <c r="A424" s="10" t="s">
        <v>126</v>
      </c>
      <c r="B424" s="3" t="str">
        <f>VLOOKUP(A424,Adr!A:B,2,FALSE)</f>
        <v>Slovenský zväz biatlonu</v>
      </c>
      <c r="C424" s="3" t="s">
        <v>828</v>
      </c>
      <c r="D424" s="4">
        <v>20000</v>
      </c>
      <c r="E424" s="5">
        <v>0</v>
      </c>
      <c r="F424" s="10" t="s">
        <v>235</v>
      </c>
      <c r="G424" s="3" t="s">
        <v>12</v>
      </c>
      <c r="I424" s="3" t="str">
        <f t="shared" si="23"/>
        <v>35656743b</v>
      </c>
      <c r="J424" s="3" t="str">
        <f t="shared" si="24"/>
        <v>35656743026 03</v>
      </c>
      <c r="L424" s="3" t="str">
        <f t="shared" si="25"/>
        <v>35656743026 03</v>
      </c>
    </row>
    <row r="425" spans="1:12" x14ac:dyDescent="0.2">
      <c r="A425" s="10" t="s">
        <v>126</v>
      </c>
      <c r="B425" s="3" t="str">
        <f>VLOOKUP(A425,Adr!A:B,2,FALSE)</f>
        <v>Slovenský zväz biatlonu</v>
      </c>
      <c r="C425" s="3" t="s">
        <v>829</v>
      </c>
      <c r="D425" s="4">
        <v>18750</v>
      </c>
      <c r="E425" s="5">
        <v>0</v>
      </c>
      <c r="F425" s="10" t="s">
        <v>235</v>
      </c>
      <c r="G425" s="3" t="s">
        <v>12</v>
      </c>
      <c r="I425" s="3" t="str">
        <f t="shared" si="23"/>
        <v>35656743b</v>
      </c>
      <c r="J425" s="3" t="str">
        <f t="shared" si="24"/>
        <v>35656743026 03</v>
      </c>
      <c r="L425" s="3" t="str">
        <f t="shared" si="25"/>
        <v>35656743026 03</v>
      </c>
    </row>
    <row r="426" spans="1:12" x14ac:dyDescent="0.2">
      <c r="A426" s="10" t="s">
        <v>126</v>
      </c>
      <c r="B426" s="3" t="str">
        <f>VLOOKUP(A426,Adr!A:B,2,FALSE)</f>
        <v>Slovenský zväz biatlonu</v>
      </c>
      <c r="C426" s="3" t="s">
        <v>830</v>
      </c>
      <c r="D426" s="4">
        <v>56250</v>
      </c>
      <c r="E426" s="5">
        <v>0</v>
      </c>
      <c r="F426" s="10" t="s">
        <v>235</v>
      </c>
      <c r="G426" s="3" t="s">
        <v>12</v>
      </c>
      <c r="I426" s="3" t="str">
        <f t="shared" si="23"/>
        <v>35656743b</v>
      </c>
      <c r="J426" s="3" t="str">
        <f t="shared" si="24"/>
        <v>35656743026 03</v>
      </c>
      <c r="L426" s="3" t="str">
        <f t="shared" si="25"/>
        <v>35656743026 03</v>
      </c>
    </row>
    <row r="427" spans="1:12" x14ac:dyDescent="0.2">
      <c r="A427" s="10" t="s">
        <v>126</v>
      </c>
      <c r="B427" s="3" t="str">
        <f>VLOOKUP(A427,Adr!A:B,2,FALSE)</f>
        <v>Slovenský zväz biatlonu</v>
      </c>
      <c r="C427" s="3" t="s">
        <v>831</v>
      </c>
      <c r="D427" s="4">
        <v>10000</v>
      </c>
      <c r="E427" s="5">
        <v>0</v>
      </c>
      <c r="F427" s="10" t="s">
        <v>235</v>
      </c>
      <c r="G427" s="3" t="s">
        <v>12</v>
      </c>
      <c r="I427" s="3" t="str">
        <f t="shared" si="23"/>
        <v>35656743b</v>
      </c>
      <c r="J427" s="3" t="str">
        <f t="shared" si="24"/>
        <v>35656743026 03</v>
      </c>
      <c r="L427" s="3" t="str">
        <f t="shared" si="25"/>
        <v>35656743026 03</v>
      </c>
    </row>
    <row r="428" spans="1:12" x14ac:dyDescent="0.2">
      <c r="A428" s="10" t="s">
        <v>126</v>
      </c>
      <c r="B428" s="3" t="str">
        <f>VLOOKUP(A428,Adr!A:B,2,FALSE)</f>
        <v>Slovenský zväz biatlonu</v>
      </c>
      <c r="C428" s="3" t="s">
        <v>1178</v>
      </c>
      <c r="D428" s="4">
        <v>938</v>
      </c>
      <c r="E428" s="5">
        <v>0</v>
      </c>
      <c r="F428" s="10" t="s">
        <v>237</v>
      </c>
      <c r="G428" s="3" t="s">
        <v>12</v>
      </c>
      <c r="I428" s="3" t="str">
        <f t="shared" si="23"/>
        <v>35656743d</v>
      </c>
      <c r="J428" s="3" t="str">
        <f t="shared" si="24"/>
        <v>35656743026 03</v>
      </c>
      <c r="L428" s="3" t="str">
        <f t="shared" si="25"/>
        <v>35656743026 03</v>
      </c>
    </row>
    <row r="429" spans="1:12" x14ac:dyDescent="0.2">
      <c r="A429" s="10" t="s">
        <v>126</v>
      </c>
      <c r="B429" s="3" t="str">
        <f>VLOOKUP(A429,Adr!A:B,2,FALSE)</f>
        <v>Slovenský zväz biatlonu</v>
      </c>
      <c r="C429" s="3" t="s">
        <v>1179</v>
      </c>
      <c r="D429" s="4">
        <v>2000</v>
      </c>
      <c r="E429" s="5">
        <v>0</v>
      </c>
      <c r="F429" s="10" t="s">
        <v>237</v>
      </c>
      <c r="G429" s="3" t="s">
        <v>12</v>
      </c>
      <c r="I429" s="3" t="str">
        <f t="shared" si="23"/>
        <v>35656743d</v>
      </c>
      <c r="J429" s="3" t="str">
        <f t="shared" si="24"/>
        <v>35656743026 03</v>
      </c>
      <c r="L429" s="3" t="str">
        <f t="shared" si="25"/>
        <v>35656743026 03</v>
      </c>
    </row>
    <row r="430" spans="1:12" x14ac:dyDescent="0.2">
      <c r="A430" s="10" t="s">
        <v>126</v>
      </c>
      <c r="B430" s="3" t="str">
        <f>VLOOKUP(A430,Adr!A:B,2,FALSE)</f>
        <v>Slovenský zväz biatlonu</v>
      </c>
      <c r="C430" s="3" t="s">
        <v>1180</v>
      </c>
      <c r="D430" s="4">
        <v>750</v>
      </c>
      <c r="E430" s="5">
        <v>0</v>
      </c>
      <c r="F430" s="10" t="s">
        <v>237</v>
      </c>
      <c r="G430" s="3" t="s">
        <v>12</v>
      </c>
      <c r="I430" s="3" t="str">
        <f t="shared" si="23"/>
        <v>35656743d</v>
      </c>
      <c r="J430" s="3" t="str">
        <f t="shared" si="24"/>
        <v>35656743026 03</v>
      </c>
      <c r="L430" s="3" t="str">
        <f t="shared" si="25"/>
        <v>35656743026 03</v>
      </c>
    </row>
    <row r="431" spans="1:12" x14ac:dyDescent="0.2">
      <c r="A431" s="10" t="s">
        <v>126</v>
      </c>
      <c r="B431" s="3" t="str">
        <f>VLOOKUP(A431,Adr!A:B,2,FALSE)</f>
        <v>Slovenský zväz biatlonu</v>
      </c>
      <c r="C431" s="3" t="s">
        <v>1540</v>
      </c>
      <c r="D431" s="4">
        <v>30000</v>
      </c>
      <c r="E431" s="5">
        <v>0</v>
      </c>
      <c r="F431" s="10" t="s">
        <v>239</v>
      </c>
      <c r="G431" s="3" t="s">
        <v>12</v>
      </c>
      <c r="I431" s="3" t="str">
        <f t="shared" si="23"/>
        <v>35656743f</v>
      </c>
      <c r="J431" s="3" t="str">
        <f t="shared" si="24"/>
        <v>35656743026 03</v>
      </c>
      <c r="L431" s="3" t="str">
        <f t="shared" si="25"/>
        <v>35656743026 03</v>
      </c>
    </row>
    <row r="432" spans="1:12" x14ac:dyDescent="0.2">
      <c r="A432" s="10" t="s">
        <v>126</v>
      </c>
      <c r="B432" s="3" t="str">
        <f>VLOOKUP(A432,Adr!A:B,2,FALSE)</f>
        <v>Slovenský zväz biatlonu</v>
      </c>
      <c r="C432" s="3" t="s">
        <v>1541</v>
      </c>
      <c r="D432" s="4">
        <v>52500</v>
      </c>
      <c r="E432" s="5">
        <v>0</v>
      </c>
      <c r="F432" s="10" t="s">
        <v>239</v>
      </c>
      <c r="G432" s="3" t="s">
        <v>12</v>
      </c>
      <c r="I432" s="3" t="str">
        <f t="shared" si="23"/>
        <v>35656743f</v>
      </c>
      <c r="J432" s="3" t="str">
        <f t="shared" si="24"/>
        <v>35656743026 03</v>
      </c>
      <c r="L432" s="3" t="str">
        <f t="shared" si="25"/>
        <v>35656743026 03</v>
      </c>
    </row>
    <row r="433" spans="1:12" x14ac:dyDescent="0.2">
      <c r="A433" s="10" t="s">
        <v>129</v>
      </c>
      <c r="B433" s="3" t="str">
        <f>VLOOKUP(A433,Adr!A:B,2,FALSE)</f>
        <v>Slovenský zväz bobistov</v>
      </c>
      <c r="C433" s="3" t="s">
        <v>938</v>
      </c>
      <c r="D433" s="4">
        <v>64187</v>
      </c>
      <c r="E433" s="5">
        <v>0</v>
      </c>
      <c r="F433" s="10" t="s">
        <v>234</v>
      </c>
      <c r="G433" s="3" t="s">
        <v>6</v>
      </c>
      <c r="H433" s="3" t="s">
        <v>1583</v>
      </c>
      <c r="I433" s="3" t="str">
        <f t="shared" si="23"/>
        <v>36067580a</v>
      </c>
      <c r="J433" s="3" t="str">
        <f t="shared" si="24"/>
        <v>36067580026 02</v>
      </c>
      <c r="K433" s="3" t="str">
        <f>LEFT(C433,FIND(" - ",C433))</f>
        <v xml:space="preserve">boby a skeleton </v>
      </c>
      <c r="L433" s="3" t="str">
        <f t="shared" si="25"/>
        <v>36067580026 02B</v>
      </c>
    </row>
    <row r="434" spans="1:12" x14ac:dyDescent="0.2">
      <c r="A434" s="10" t="s">
        <v>129</v>
      </c>
      <c r="B434" s="3" t="str">
        <f>VLOOKUP(A434,Adr!A:B,2,FALSE)</f>
        <v>Slovenský zväz bobistov</v>
      </c>
      <c r="C434" s="3" t="s">
        <v>965</v>
      </c>
      <c r="D434" s="4">
        <v>32840</v>
      </c>
      <c r="E434" s="5">
        <v>0</v>
      </c>
      <c r="F434" s="10" t="s">
        <v>234</v>
      </c>
      <c r="G434" s="3" t="s">
        <v>6</v>
      </c>
      <c r="H434" s="3" t="s">
        <v>1584</v>
      </c>
      <c r="I434" s="3" t="str">
        <f t="shared" si="23"/>
        <v>36067580a</v>
      </c>
      <c r="J434" s="3" t="str">
        <f t="shared" si="24"/>
        <v>36067580026 02</v>
      </c>
      <c r="K434" s="3" t="str">
        <f>LEFT(C434,FIND(" - ",C434))</f>
        <v xml:space="preserve">boby a skeleton </v>
      </c>
      <c r="L434" s="3" t="str">
        <f t="shared" si="25"/>
        <v>36067580026 02K</v>
      </c>
    </row>
    <row r="435" spans="1:12" x14ac:dyDescent="0.2">
      <c r="A435" s="10" t="s">
        <v>131</v>
      </c>
      <c r="B435" s="3" t="str">
        <f>VLOOKUP(A435,Adr!A:B,2,FALSE)</f>
        <v>Slovenský zväz cyklistiky</v>
      </c>
      <c r="C435" s="3" t="s">
        <v>939</v>
      </c>
      <c r="D435" s="4">
        <v>1298550</v>
      </c>
      <c r="E435" s="5">
        <v>0</v>
      </c>
      <c r="F435" s="10" t="s">
        <v>234</v>
      </c>
      <c r="G435" s="3" t="s">
        <v>6</v>
      </c>
      <c r="H435" s="3" t="s">
        <v>1583</v>
      </c>
      <c r="I435" s="3" t="str">
        <f t="shared" si="23"/>
        <v>00684112a</v>
      </c>
      <c r="J435" s="3" t="str">
        <f t="shared" si="24"/>
        <v>00684112026 02</v>
      </c>
      <c r="K435" s="3" t="str">
        <f>LEFT(C435,FIND(" - ",C435))</f>
        <v xml:space="preserve">cyklistika </v>
      </c>
      <c r="L435" s="3" t="str">
        <f t="shared" si="25"/>
        <v>00684112026 02B</v>
      </c>
    </row>
    <row r="436" spans="1:12" x14ac:dyDescent="0.2">
      <c r="A436" s="10" t="s">
        <v>131</v>
      </c>
      <c r="B436" s="3" t="str">
        <f>VLOOKUP(A436,Adr!A:B,2,FALSE)</f>
        <v>Slovenský zväz cyklistiky</v>
      </c>
      <c r="C436" s="3" t="s">
        <v>961</v>
      </c>
      <c r="D436" s="4">
        <v>76000</v>
      </c>
      <c r="E436" s="5">
        <v>0</v>
      </c>
      <c r="F436" s="10" t="s">
        <v>234</v>
      </c>
      <c r="G436" s="3" t="s">
        <v>6</v>
      </c>
      <c r="H436" s="3" t="s">
        <v>1584</v>
      </c>
      <c r="I436" s="3" t="str">
        <f t="shared" si="23"/>
        <v>00684112a</v>
      </c>
      <c r="J436" s="3" t="str">
        <f t="shared" si="24"/>
        <v>00684112026 02</v>
      </c>
      <c r="K436" s="3" t="str">
        <f>LEFT(C436,FIND(" - ",C436))</f>
        <v xml:space="preserve">cyklistika </v>
      </c>
      <c r="L436" s="3" t="str">
        <f t="shared" si="25"/>
        <v>00684112026 02K</v>
      </c>
    </row>
    <row r="437" spans="1:12" x14ac:dyDescent="0.2">
      <c r="A437" s="10" t="s">
        <v>131</v>
      </c>
      <c r="B437" s="3" t="str">
        <f>VLOOKUP(A437,Adr!A:B,2,FALSE)</f>
        <v>Slovenský zväz cyklistiky</v>
      </c>
      <c r="C437" s="3" t="s">
        <v>832</v>
      </c>
      <c r="D437" s="4">
        <v>15000</v>
      </c>
      <c r="E437" s="5">
        <v>0</v>
      </c>
      <c r="F437" s="10" t="s">
        <v>235</v>
      </c>
      <c r="G437" s="3" t="s">
        <v>12</v>
      </c>
      <c r="I437" s="3" t="str">
        <f t="shared" si="23"/>
        <v>00684112b</v>
      </c>
      <c r="J437" s="3" t="str">
        <f t="shared" si="24"/>
        <v>00684112026 03</v>
      </c>
      <c r="L437" s="3" t="str">
        <f t="shared" si="25"/>
        <v>00684112026 03</v>
      </c>
    </row>
    <row r="438" spans="1:12" x14ac:dyDescent="0.2">
      <c r="A438" s="10" t="s">
        <v>131</v>
      </c>
      <c r="B438" s="3" t="str">
        <f>VLOOKUP(A438,Adr!A:B,2,FALSE)</f>
        <v>Slovenský zväz cyklistiky</v>
      </c>
      <c r="C438" s="3" t="s">
        <v>833</v>
      </c>
      <c r="D438" s="4">
        <v>40000</v>
      </c>
      <c r="E438" s="5">
        <v>0</v>
      </c>
      <c r="F438" s="10" t="s">
        <v>235</v>
      </c>
      <c r="G438" s="3" t="s">
        <v>12</v>
      </c>
      <c r="I438" s="3" t="str">
        <f t="shared" si="23"/>
        <v>00684112b</v>
      </c>
      <c r="J438" s="3" t="str">
        <f t="shared" si="24"/>
        <v>00684112026 03</v>
      </c>
      <c r="L438" s="3" t="str">
        <f t="shared" si="25"/>
        <v>00684112026 03</v>
      </c>
    </row>
    <row r="439" spans="1:12" x14ac:dyDescent="0.2">
      <c r="A439" s="10" t="s">
        <v>131</v>
      </c>
      <c r="B439" s="3" t="str">
        <f>VLOOKUP(A439,Adr!A:B,2,FALSE)</f>
        <v>Slovenský zväz cyklistiky</v>
      </c>
      <c r="C439" s="3" t="s">
        <v>1181</v>
      </c>
      <c r="D439" s="4">
        <v>2000</v>
      </c>
      <c r="E439" s="5">
        <v>0</v>
      </c>
      <c r="F439" s="10" t="s">
        <v>237</v>
      </c>
      <c r="G439" s="3" t="s">
        <v>12</v>
      </c>
      <c r="I439" s="3" t="str">
        <f t="shared" si="23"/>
        <v>00684112d</v>
      </c>
      <c r="J439" s="3" t="str">
        <f t="shared" si="24"/>
        <v>00684112026 03</v>
      </c>
      <c r="L439" s="3" t="str">
        <f t="shared" si="25"/>
        <v>00684112026 03</v>
      </c>
    </row>
    <row r="440" spans="1:12" x14ac:dyDescent="0.2">
      <c r="A440" s="10" t="s">
        <v>131</v>
      </c>
      <c r="B440" s="3" t="str">
        <f>VLOOKUP(A440,Adr!A:B,2,FALSE)</f>
        <v>Slovenský zväz cyklistiky</v>
      </c>
      <c r="C440" s="3" t="s">
        <v>1182</v>
      </c>
      <c r="D440" s="4">
        <v>200</v>
      </c>
      <c r="E440" s="5">
        <v>0</v>
      </c>
      <c r="F440" s="10" t="s">
        <v>237</v>
      </c>
      <c r="G440" s="3" t="s">
        <v>12</v>
      </c>
      <c r="I440" s="3" t="str">
        <f t="shared" si="23"/>
        <v>00684112d</v>
      </c>
      <c r="J440" s="3" t="str">
        <f t="shared" si="24"/>
        <v>00684112026 03</v>
      </c>
      <c r="L440" s="3" t="str">
        <f t="shared" si="25"/>
        <v>00684112026 03</v>
      </c>
    </row>
    <row r="441" spans="1:12" x14ac:dyDescent="0.2">
      <c r="A441" s="10" t="s">
        <v>131</v>
      </c>
      <c r="B441" s="3" t="str">
        <f>VLOOKUP(A441,Adr!A:B,2,FALSE)</f>
        <v>Slovenský zväz cyklistiky</v>
      </c>
      <c r="C441" s="3" t="s">
        <v>1183</v>
      </c>
      <c r="D441" s="4">
        <v>330</v>
      </c>
      <c r="E441" s="5">
        <v>0</v>
      </c>
      <c r="F441" s="10" t="s">
        <v>237</v>
      </c>
      <c r="G441" s="3" t="s">
        <v>12</v>
      </c>
      <c r="I441" s="3" t="str">
        <f t="shared" si="23"/>
        <v>00684112d</v>
      </c>
      <c r="J441" s="3" t="str">
        <f t="shared" si="24"/>
        <v>00684112026 03</v>
      </c>
      <c r="L441" s="3" t="str">
        <f t="shared" si="25"/>
        <v>00684112026 03</v>
      </c>
    </row>
    <row r="442" spans="1:12" x14ac:dyDescent="0.2">
      <c r="A442" s="10" t="s">
        <v>131</v>
      </c>
      <c r="B442" s="3" t="str">
        <f>VLOOKUP(A442,Adr!A:B,2,FALSE)</f>
        <v>Slovenský zväz cyklistiky</v>
      </c>
      <c r="C442" s="3" t="s">
        <v>1543</v>
      </c>
      <c r="D442" s="4">
        <v>40000</v>
      </c>
      <c r="E442" s="5">
        <v>0</v>
      </c>
      <c r="F442" s="10" t="s">
        <v>239</v>
      </c>
      <c r="G442" s="3" t="s">
        <v>12</v>
      </c>
      <c r="I442" s="3" t="str">
        <f t="shared" si="23"/>
        <v>00684112f</v>
      </c>
      <c r="J442" s="3" t="str">
        <f t="shared" si="24"/>
        <v>00684112026 03</v>
      </c>
      <c r="L442" s="3" t="str">
        <f t="shared" si="25"/>
        <v>00684112026 03</v>
      </c>
    </row>
    <row r="443" spans="1:12" x14ac:dyDescent="0.2">
      <c r="A443" s="10" t="s">
        <v>131</v>
      </c>
      <c r="B443" s="3" t="str">
        <f>VLOOKUP(A443,Adr!A:B,2,FALSE)</f>
        <v>Slovenský zväz cyklistiky</v>
      </c>
      <c r="C443" s="3" t="s">
        <v>1542</v>
      </c>
      <c r="D443" s="4">
        <v>100000</v>
      </c>
      <c r="E443" s="5">
        <v>0</v>
      </c>
      <c r="F443" s="10" t="s">
        <v>239</v>
      </c>
      <c r="G443" s="3" t="s">
        <v>12</v>
      </c>
      <c r="I443" s="3" t="str">
        <f t="shared" si="23"/>
        <v>00684112f</v>
      </c>
      <c r="J443" s="3" t="str">
        <f t="shared" si="24"/>
        <v>00684112026 03</v>
      </c>
      <c r="L443" s="3" t="str">
        <f t="shared" si="25"/>
        <v>00684112026 03</v>
      </c>
    </row>
    <row r="444" spans="1:12" x14ac:dyDescent="0.2">
      <c r="A444" s="10" t="s">
        <v>131</v>
      </c>
      <c r="B444" s="3" t="str">
        <f>VLOOKUP(A444,Adr!A:B,2,FALSE)</f>
        <v>Slovenský zväz cyklistiky</v>
      </c>
      <c r="C444" s="3" t="s">
        <v>1544</v>
      </c>
      <c r="D444" s="4">
        <v>250000</v>
      </c>
      <c r="E444" s="5">
        <v>0</v>
      </c>
      <c r="F444" s="10" t="s">
        <v>239</v>
      </c>
      <c r="G444" s="3" t="s">
        <v>11</v>
      </c>
      <c r="I444" s="3" t="str">
        <f t="shared" si="23"/>
        <v>00684112f</v>
      </c>
      <c r="J444" s="3" t="str">
        <f t="shared" si="24"/>
        <v>00684112026 04</v>
      </c>
      <c r="L444" s="3" t="str">
        <f t="shared" si="25"/>
        <v>00684112026 04</v>
      </c>
    </row>
    <row r="445" spans="1:12" x14ac:dyDescent="0.2">
      <c r="A445" s="10" t="s">
        <v>133</v>
      </c>
      <c r="B445" s="3" t="str">
        <f>VLOOKUP(A445,Adr!A:B,2,FALSE)</f>
        <v>Slovenský zväz dráhového golfu</v>
      </c>
      <c r="C445" s="3" t="s">
        <v>940</v>
      </c>
      <c r="D445" s="4">
        <v>14439</v>
      </c>
      <c r="E445" s="5">
        <v>0</v>
      </c>
      <c r="F445" s="10" t="s">
        <v>234</v>
      </c>
      <c r="G445" s="3" t="s">
        <v>6</v>
      </c>
      <c r="H445" s="3" t="s">
        <v>1583</v>
      </c>
      <c r="I445" s="3" t="str">
        <f t="shared" si="23"/>
        <v>31806431a</v>
      </c>
      <c r="J445" s="3" t="str">
        <f t="shared" si="24"/>
        <v>31806431026 02</v>
      </c>
      <c r="K445" s="3" t="str">
        <f>LEFT(C445,FIND(" - ",C445))</f>
        <v xml:space="preserve">dráhový golf </v>
      </c>
      <c r="L445" s="3" t="str">
        <f t="shared" si="25"/>
        <v>31806431026 02B</v>
      </c>
    </row>
    <row r="446" spans="1:12" x14ac:dyDescent="0.2">
      <c r="A446" s="10" t="s">
        <v>133</v>
      </c>
      <c r="B446" s="3" t="str">
        <f>VLOOKUP(A446,Adr!A:B,2,FALSE)</f>
        <v>Slovenský zväz dráhového golfu</v>
      </c>
      <c r="C446" s="3" t="s">
        <v>1448</v>
      </c>
      <c r="D446" s="4">
        <v>0</v>
      </c>
      <c r="E446" s="5">
        <v>0</v>
      </c>
      <c r="F446" s="10" t="s">
        <v>234</v>
      </c>
      <c r="G446" s="3" t="s">
        <v>6</v>
      </c>
      <c r="H446" s="3" t="s">
        <v>1584</v>
      </c>
      <c r="I446" s="3" t="str">
        <f t="shared" si="23"/>
        <v>31806431a</v>
      </c>
      <c r="J446" s="3" t="str">
        <f t="shared" si="24"/>
        <v>31806431026 02</v>
      </c>
      <c r="K446" s="3" t="str">
        <f>LEFT(C446,FIND(" - ",C446))</f>
        <v xml:space="preserve">dráhový golf </v>
      </c>
      <c r="L446" s="3" t="str">
        <f t="shared" si="25"/>
        <v>31806431026 02K</v>
      </c>
    </row>
    <row r="447" spans="1:12" x14ac:dyDescent="0.2">
      <c r="A447" s="10" t="s">
        <v>136</v>
      </c>
      <c r="B447" s="3" t="str">
        <f>VLOOKUP(A447,Adr!A:B,2,FALSE)</f>
        <v>Slovenský zväz florbalu</v>
      </c>
      <c r="C447" s="3" t="s">
        <v>941</v>
      </c>
      <c r="D447" s="4">
        <v>281070</v>
      </c>
      <c r="E447" s="5">
        <v>0</v>
      </c>
      <c r="F447" s="10" t="s">
        <v>234</v>
      </c>
      <c r="G447" s="3" t="s">
        <v>6</v>
      </c>
      <c r="H447" s="3" t="s">
        <v>1583</v>
      </c>
      <c r="I447" s="3" t="str">
        <f t="shared" si="23"/>
        <v>31795421a</v>
      </c>
      <c r="J447" s="3" t="str">
        <f t="shared" si="24"/>
        <v>31795421026 02</v>
      </c>
      <c r="K447" s="3" t="str">
        <f>LEFT(C447,FIND(" - ",C447))</f>
        <v xml:space="preserve">florbal </v>
      </c>
      <c r="L447" s="3" t="str">
        <f t="shared" si="25"/>
        <v>31795421026 02B</v>
      </c>
    </row>
    <row r="448" spans="1:12" x14ac:dyDescent="0.2">
      <c r="A448" s="10" t="s">
        <v>136</v>
      </c>
      <c r="B448" s="3" t="str">
        <f>VLOOKUP(A448,Adr!A:B,2,FALSE)</f>
        <v>Slovenský zväz florbalu</v>
      </c>
      <c r="C448" s="3" t="s">
        <v>1449</v>
      </c>
      <c r="D448" s="4">
        <v>0</v>
      </c>
      <c r="E448" s="5">
        <v>0</v>
      </c>
      <c r="F448" s="10" t="s">
        <v>234</v>
      </c>
      <c r="G448" s="3" t="s">
        <v>6</v>
      </c>
      <c r="H448" s="3" t="s">
        <v>1584</v>
      </c>
      <c r="I448" s="3" t="str">
        <f t="shared" si="23"/>
        <v>31795421a</v>
      </c>
      <c r="J448" s="3" t="str">
        <f t="shared" si="24"/>
        <v>31795421026 02</v>
      </c>
      <c r="K448" s="3" t="str">
        <f>LEFT(C448,FIND(" - ",C448))</f>
        <v xml:space="preserve">florbal </v>
      </c>
      <c r="L448" s="3" t="str">
        <f t="shared" si="25"/>
        <v>31795421026 02K</v>
      </c>
    </row>
    <row r="449" spans="1:12" x14ac:dyDescent="0.2">
      <c r="A449" s="10" t="s">
        <v>136</v>
      </c>
      <c r="B449" s="3" t="str">
        <f>VLOOKUP(A449,Adr!A:B,2,FALSE)</f>
        <v>Slovenský zväz florbalu</v>
      </c>
      <c r="C449" s="3" t="s">
        <v>1545</v>
      </c>
      <c r="D449" s="4">
        <v>36250</v>
      </c>
      <c r="E449" s="5">
        <v>0</v>
      </c>
      <c r="F449" s="10" t="s">
        <v>239</v>
      </c>
      <c r="G449" s="3" t="s">
        <v>12</v>
      </c>
      <c r="I449" s="3" t="str">
        <f t="shared" si="23"/>
        <v>31795421f</v>
      </c>
      <c r="J449" s="3" t="str">
        <f t="shared" si="24"/>
        <v>31795421026 03</v>
      </c>
      <c r="L449" s="3" t="str">
        <f t="shared" si="25"/>
        <v>31795421026 03</v>
      </c>
    </row>
    <row r="450" spans="1:12" x14ac:dyDescent="0.2">
      <c r="A450" s="10" t="s">
        <v>136</v>
      </c>
      <c r="B450" s="3" t="str">
        <f>VLOOKUP(A450,Adr!A:B,2,FALSE)</f>
        <v>Slovenský zväz florbalu</v>
      </c>
      <c r="C450" s="3" t="s">
        <v>1611</v>
      </c>
      <c r="D450" s="4">
        <v>10000</v>
      </c>
      <c r="E450" s="5">
        <v>0</v>
      </c>
      <c r="F450" s="10" t="s">
        <v>240</v>
      </c>
      <c r="G450" s="3" t="s">
        <v>12</v>
      </c>
      <c r="I450" s="3" t="str">
        <f t="shared" ref="I450:I513" si="26">A450&amp;F450</f>
        <v>31795421g</v>
      </c>
      <c r="J450" s="3" t="str">
        <f t="shared" ref="J450:J513" si="27">A450&amp;G450</f>
        <v>31795421026 03</v>
      </c>
      <c r="L450" s="3" t="str">
        <f t="shared" ref="L450:L513" si="28">A450&amp;G450&amp;H450</f>
        <v>31795421026 03</v>
      </c>
    </row>
    <row r="451" spans="1:12" x14ac:dyDescent="0.2">
      <c r="A451" s="10" t="s">
        <v>138</v>
      </c>
      <c r="B451" s="3" t="str">
        <f>VLOOKUP(A451,Adr!A:B,2,FALSE)</f>
        <v>Slovenský zväz hádzanej</v>
      </c>
      <c r="C451" s="3" t="s">
        <v>942</v>
      </c>
      <c r="D451" s="4">
        <v>1300805</v>
      </c>
      <c r="E451" s="5">
        <v>0</v>
      </c>
      <c r="F451" s="10" t="s">
        <v>234</v>
      </c>
      <c r="G451" s="3" t="s">
        <v>6</v>
      </c>
      <c r="H451" s="3" t="s">
        <v>1583</v>
      </c>
      <c r="I451" s="3" t="str">
        <f t="shared" si="26"/>
        <v>30774772a</v>
      </c>
      <c r="J451" s="3" t="str">
        <f t="shared" si="27"/>
        <v>30774772026 02</v>
      </c>
      <c r="K451" s="3" t="str">
        <f>LEFT(C451,FIND(" - ",C451))</f>
        <v xml:space="preserve">hádzaná </v>
      </c>
      <c r="L451" s="3" t="str">
        <f t="shared" si="28"/>
        <v>30774772026 02B</v>
      </c>
    </row>
    <row r="452" spans="1:12" x14ac:dyDescent="0.2">
      <c r="A452" s="10" t="s">
        <v>138</v>
      </c>
      <c r="B452" s="3" t="str">
        <f>VLOOKUP(A452,Adr!A:B,2,FALSE)</f>
        <v>Slovenský zväz hádzanej</v>
      </c>
      <c r="C452" s="3" t="s">
        <v>962</v>
      </c>
      <c r="D452" s="4">
        <v>25000</v>
      </c>
      <c r="E452" s="5">
        <v>0</v>
      </c>
      <c r="F452" s="10" t="s">
        <v>234</v>
      </c>
      <c r="G452" s="3" t="s">
        <v>6</v>
      </c>
      <c r="H452" s="3" t="s">
        <v>1584</v>
      </c>
      <c r="I452" s="3" t="str">
        <f t="shared" si="26"/>
        <v>30774772a</v>
      </c>
      <c r="J452" s="3" t="str">
        <f t="shared" si="27"/>
        <v>30774772026 02</v>
      </c>
      <c r="K452" s="3" t="str">
        <f>LEFT(C452,FIND(" - ",C452))</f>
        <v xml:space="preserve">hádzaná </v>
      </c>
      <c r="L452" s="3" t="str">
        <f t="shared" si="28"/>
        <v>30774772026 02K</v>
      </c>
    </row>
    <row r="453" spans="1:12" x14ac:dyDescent="0.2">
      <c r="A453" s="10" t="s">
        <v>138</v>
      </c>
      <c r="B453" s="3" t="str">
        <f>VLOOKUP(A453,Adr!A:B,2,FALSE)</f>
        <v>Slovenský zväz hádzanej</v>
      </c>
      <c r="C453" s="3" t="s">
        <v>1546</v>
      </c>
      <c r="D453" s="4">
        <v>55000</v>
      </c>
      <c r="E453" s="5">
        <v>0</v>
      </c>
      <c r="F453" s="10" t="s">
        <v>239</v>
      </c>
      <c r="G453" s="3" t="s">
        <v>12</v>
      </c>
      <c r="I453" s="3" t="str">
        <f t="shared" si="26"/>
        <v>30774772f</v>
      </c>
      <c r="J453" s="3" t="str">
        <f t="shared" si="27"/>
        <v>30774772026 03</v>
      </c>
      <c r="L453" s="3" t="str">
        <f t="shared" si="28"/>
        <v>30774772026 03</v>
      </c>
    </row>
    <row r="454" spans="1:12" x14ac:dyDescent="0.2">
      <c r="A454" s="10" t="s">
        <v>138</v>
      </c>
      <c r="B454" s="3" t="str">
        <f>VLOOKUP(A454,Adr!A:B,2,FALSE)</f>
        <v>Slovenský zväz hádzanej</v>
      </c>
      <c r="C454" s="3" t="s">
        <v>1547</v>
      </c>
      <c r="D454" s="4">
        <v>4000000</v>
      </c>
      <c r="E454" s="5">
        <v>0</v>
      </c>
      <c r="F454" s="10" t="s">
        <v>239</v>
      </c>
      <c r="G454" s="3" t="s">
        <v>11</v>
      </c>
      <c r="I454" s="3" t="str">
        <f t="shared" si="26"/>
        <v>30774772f</v>
      </c>
      <c r="J454" s="3" t="str">
        <f t="shared" si="27"/>
        <v>30774772026 04</v>
      </c>
      <c r="L454" s="3" t="str">
        <f t="shared" si="28"/>
        <v>30774772026 04</v>
      </c>
    </row>
    <row r="455" spans="1:12" x14ac:dyDescent="0.2">
      <c r="A455" s="10" t="s">
        <v>141</v>
      </c>
      <c r="B455" s="3" t="str">
        <f>VLOOKUP(A455,Adr!A:B,2,FALSE)</f>
        <v>Slovenský zväz jachtingu</v>
      </c>
      <c r="C455" s="3" t="s">
        <v>943</v>
      </c>
      <c r="D455" s="4">
        <v>99799</v>
      </c>
      <c r="E455" s="5">
        <v>0</v>
      </c>
      <c r="F455" s="10" t="s">
        <v>234</v>
      </c>
      <c r="G455" s="3" t="s">
        <v>6</v>
      </c>
      <c r="H455" s="3" t="s">
        <v>1583</v>
      </c>
      <c r="I455" s="3" t="str">
        <f t="shared" si="26"/>
        <v>30793211a</v>
      </c>
      <c r="J455" s="3" t="str">
        <f t="shared" si="27"/>
        <v>30793211026 02</v>
      </c>
      <c r="K455" s="3" t="str">
        <f>LEFT(C455,FIND(" - ",C455))</f>
        <v xml:space="preserve">jachting </v>
      </c>
      <c r="L455" s="3" t="str">
        <f t="shared" si="28"/>
        <v>30793211026 02B</v>
      </c>
    </row>
    <row r="456" spans="1:12" x14ac:dyDescent="0.2">
      <c r="A456" s="10" t="s">
        <v>141</v>
      </c>
      <c r="B456" s="3" t="str">
        <f>VLOOKUP(A456,Adr!A:B,2,FALSE)</f>
        <v>Slovenský zväz jachtingu</v>
      </c>
      <c r="C456" s="3" t="s">
        <v>1453</v>
      </c>
      <c r="D456" s="4">
        <v>0</v>
      </c>
      <c r="E456" s="5">
        <v>0</v>
      </c>
      <c r="F456" s="10" t="s">
        <v>234</v>
      </c>
      <c r="G456" s="3" t="s">
        <v>6</v>
      </c>
      <c r="H456" s="3" t="s">
        <v>1584</v>
      </c>
      <c r="I456" s="3" t="str">
        <f t="shared" si="26"/>
        <v>30793211a</v>
      </c>
      <c r="J456" s="3" t="str">
        <f t="shared" si="27"/>
        <v>30793211026 02</v>
      </c>
      <c r="K456" s="3" t="str">
        <f>LEFT(C456,FIND(" - ",C456))</f>
        <v xml:space="preserve">jachting </v>
      </c>
      <c r="L456" s="3" t="str">
        <f t="shared" si="28"/>
        <v>30793211026 02K</v>
      </c>
    </row>
    <row r="457" spans="1:12" x14ac:dyDescent="0.2">
      <c r="A457" s="10" t="s">
        <v>144</v>
      </c>
      <c r="B457" s="3" t="str">
        <f>VLOOKUP(A457,Adr!A:B,2,FALSE)</f>
        <v>Slovenský zväz Judo</v>
      </c>
      <c r="C457" s="3" t="s">
        <v>944</v>
      </c>
      <c r="D457" s="4">
        <v>253194</v>
      </c>
      <c r="E457" s="5">
        <v>0</v>
      </c>
      <c r="F457" s="10" t="s">
        <v>234</v>
      </c>
      <c r="G457" s="3" t="s">
        <v>6</v>
      </c>
      <c r="H457" s="3" t="s">
        <v>1583</v>
      </c>
      <c r="I457" s="3" t="str">
        <f t="shared" si="26"/>
        <v>17308518a</v>
      </c>
      <c r="J457" s="3" t="str">
        <f t="shared" si="27"/>
        <v>17308518026 02</v>
      </c>
      <c r="K457" s="3" t="str">
        <f>LEFT(C457,FIND(" - ",C457))</f>
        <v xml:space="preserve">judo </v>
      </c>
      <c r="L457" s="3" t="str">
        <f t="shared" si="28"/>
        <v>17308518026 02B</v>
      </c>
    </row>
    <row r="458" spans="1:12" x14ac:dyDescent="0.2">
      <c r="A458" s="10" t="s">
        <v>144</v>
      </c>
      <c r="B458" s="3" t="str">
        <f>VLOOKUP(A458,Adr!A:B,2,FALSE)</f>
        <v>Slovenský zväz Judo</v>
      </c>
      <c r="C458" s="3" t="s">
        <v>1455</v>
      </c>
      <c r="D458" s="4">
        <v>0</v>
      </c>
      <c r="E458" s="5">
        <v>0</v>
      </c>
      <c r="F458" s="10" t="s">
        <v>234</v>
      </c>
      <c r="G458" s="3" t="s">
        <v>6</v>
      </c>
      <c r="H458" s="3" t="s">
        <v>1584</v>
      </c>
      <c r="I458" s="3" t="str">
        <f t="shared" si="26"/>
        <v>17308518a</v>
      </c>
      <c r="J458" s="3" t="str">
        <f t="shared" si="27"/>
        <v>17308518026 02</v>
      </c>
      <c r="K458" s="3" t="str">
        <f>LEFT(C458,FIND(" - ",C458))</f>
        <v xml:space="preserve">judo </v>
      </c>
      <c r="L458" s="3" t="str">
        <f t="shared" si="28"/>
        <v>17308518026 02K</v>
      </c>
    </row>
    <row r="459" spans="1:12" x14ac:dyDescent="0.2">
      <c r="A459" s="10" t="s">
        <v>144</v>
      </c>
      <c r="B459" s="3" t="str">
        <f>VLOOKUP(A459,Adr!A:B,2,FALSE)</f>
        <v>Slovenský zväz Judo</v>
      </c>
      <c r="C459" s="3" t="s">
        <v>834</v>
      </c>
      <c r="D459" s="4">
        <v>5000</v>
      </c>
      <c r="E459" s="5">
        <v>0</v>
      </c>
      <c r="F459" s="10" t="s">
        <v>235</v>
      </c>
      <c r="G459" s="3" t="s">
        <v>12</v>
      </c>
      <c r="I459" s="3" t="str">
        <f t="shared" si="26"/>
        <v>17308518b</v>
      </c>
      <c r="J459" s="3" t="str">
        <f t="shared" si="27"/>
        <v>17308518026 03</v>
      </c>
      <c r="L459" s="3" t="str">
        <f t="shared" si="28"/>
        <v>17308518026 03</v>
      </c>
    </row>
    <row r="460" spans="1:12" x14ac:dyDescent="0.2">
      <c r="A460" s="10" t="s">
        <v>144</v>
      </c>
      <c r="B460" s="3" t="str">
        <f>VLOOKUP(A460,Adr!A:B,2,FALSE)</f>
        <v>Slovenský zväz Judo</v>
      </c>
      <c r="C460" s="3" t="s">
        <v>1184</v>
      </c>
      <c r="D460" s="4">
        <v>500</v>
      </c>
      <c r="E460" s="5">
        <v>0</v>
      </c>
      <c r="F460" s="10" t="s">
        <v>237</v>
      </c>
      <c r="G460" s="3" t="s">
        <v>12</v>
      </c>
      <c r="I460" s="3" t="str">
        <f t="shared" si="26"/>
        <v>17308518d</v>
      </c>
      <c r="J460" s="3" t="str">
        <f t="shared" si="27"/>
        <v>17308518026 03</v>
      </c>
      <c r="L460" s="3" t="str">
        <f t="shared" si="28"/>
        <v>17308518026 03</v>
      </c>
    </row>
    <row r="461" spans="1:12" x14ac:dyDescent="0.2">
      <c r="A461" s="10" t="s">
        <v>144</v>
      </c>
      <c r="B461" s="3" t="str">
        <f>VLOOKUP(A461,Adr!A:B,2,FALSE)</f>
        <v>Slovenský zväz Judo</v>
      </c>
      <c r="C461" s="3" t="s">
        <v>1548</v>
      </c>
      <c r="D461" s="4">
        <v>20000</v>
      </c>
      <c r="E461" s="5">
        <v>0</v>
      </c>
      <c r="F461" s="10" t="s">
        <v>239</v>
      </c>
      <c r="G461" s="3" t="s">
        <v>12</v>
      </c>
      <c r="I461" s="3" t="str">
        <f t="shared" si="26"/>
        <v>17308518f</v>
      </c>
      <c r="J461" s="3" t="str">
        <f t="shared" si="27"/>
        <v>17308518026 03</v>
      </c>
      <c r="L461" s="3" t="str">
        <f t="shared" si="28"/>
        <v>17308518026 03</v>
      </c>
    </row>
    <row r="462" spans="1:12" x14ac:dyDescent="0.2">
      <c r="A462" s="10" t="s">
        <v>146</v>
      </c>
      <c r="B462" s="3" t="str">
        <f>VLOOKUP(A462,Adr!A:B,2,FALSE)</f>
        <v>Slovenský Zväz Karate</v>
      </c>
      <c r="C462" s="3" t="s">
        <v>945</v>
      </c>
      <c r="D462" s="4">
        <v>304945</v>
      </c>
      <c r="E462" s="5">
        <v>0</v>
      </c>
      <c r="F462" s="10" t="s">
        <v>234</v>
      </c>
      <c r="G462" s="3" t="s">
        <v>6</v>
      </c>
      <c r="H462" s="3" t="s">
        <v>1583</v>
      </c>
      <c r="I462" s="3" t="str">
        <f t="shared" si="26"/>
        <v>30811571a</v>
      </c>
      <c r="J462" s="3" t="str">
        <f t="shared" si="27"/>
        <v>30811571026 02</v>
      </c>
      <c r="K462" s="3" t="str">
        <f>LEFT(C462,FIND(" - ",C462))</f>
        <v xml:space="preserve">karate </v>
      </c>
      <c r="L462" s="3" t="str">
        <f t="shared" si="28"/>
        <v>30811571026 02B</v>
      </c>
    </row>
    <row r="463" spans="1:12" x14ac:dyDescent="0.2">
      <c r="A463" s="10" t="s">
        <v>146</v>
      </c>
      <c r="B463" s="3" t="str">
        <f>VLOOKUP(A463,Adr!A:B,2,FALSE)</f>
        <v>Slovenský Zväz Karate</v>
      </c>
      <c r="C463" s="3" t="s">
        <v>968</v>
      </c>
      <c r="D463" s="4">
        <v>4200</v>
      </c>
      <c r="E463" s="5">
        <v>0</v>
      </c>
      <c r="F463" s="10" t="s">
        <v>234</v>
      </c>
      <c r="G463" s="3" t="s">
        <v>6</v>
      </c>
      <c r="H463" s="3" t="s">
        <v>1584</v>
      </c>
      <c r="I463" s="3" t="str">
        <f t="shared" si="26"/>
        <v>30811571a</v>
      </c>
      <c r="J463" s="3" t="str">
        <f t="shared" si="27"/>
        <v>30811571026 02</v>
      </c>
      <c r="K463" s="3" t="str">
        <f>LEFT(C463,FIND(" - ",C463))</f>
        <v xml:space="preserve">karate </v>
      </c>
      <c r="L463" s="3" t="str">
        <f t="shared" si="28"/>
        <v>30811571026 02K</v>
      </c>
    </row>
    <row r="464" spans="1:12" x14ac:dyDescent="0.2">
      <c r="A464" s="10" t="s">
        <v>146</v>
      </c>
      <c r="B464" s="3" t="str">
        <f>VLOOKUP(A464,Adr!A:B,2,FALSE)</f>
        <v>Slovenský Zväz Karate</v>
      </c>
      <c r="C464" s="3" t="s">
        <v>835</v>
      </c>
      <c r="D464" s="4">
        <v>10000</v>
      </c>
      <c r="E464" s="5">
        <v>0</v>
      </c>
      <c r="F464" s="10" t="s">
        <v>235</v>
      </c>
      <c r="G464" s="3" t="s">
        <v>12</v>
      </c>
      <c r="I464" s="3" t="str">
        <f t="shared" si="26"/>
        <v>30811571b</v>
      </c>
      <c r="J464" s="3" t="str">
        <f t="shared" si="27"/>
        <v>30811571026 03</v>
      </c>
      <c r="L464" s="3" t="str">
        <f t="shared" si="28"/>
        <v>30811571026 03</v>
      </c>
    </row>
    <row r="465" spans="1:12" x14ac:dyDescent="0.2">
      <c r="A465" s="10" t="s">
        <v>146</v>
      </c>
      <c r="B465" s="3" t="str">
        <f>VLOOKUP(A465,Adr!A:B,2,FALSE)</f>
        <v>Slovenský Zväz Karate</v>
      </c>
      <c r="C465" s="3" t="s">
        <v>836</v>
      </c>
      <c r="D465" s="4">
        <v>10000</v>
      </c>
      <c r="E465" s="5">
        <v>0</v>
      </c>
      <c r="F465" s="10" t="s">
        <v>235</v>
      </c>
      <c r="G465" s="3" t="s">
        <v>12</v>
      </c>
      <c r="I465" s="3" t="str">
        <f t="shared" si="26"/>
        <v>30811571b</v>
      </c>
      <c r="J465" s="3" t="str">
        <f t="shared" si="27"/>
        <v>30811571026 03</v>
      </c>
      <c r="L465" s="3" t="str">
        <f t="shared" si="28"/>
        <v>30811571026 03</v>
      </c>
    </row>
    <row r="466" spans="1:12" x14ac:dyDescent="0.2">
      <c r="A466" s="10" t="s">
        <v>146</v>
      </c>
      <c r="B466" s="3" t="str">
        <f>VLOOKUP(A466,Adr!A:B,2,FALSE)</f>
        <v>Slovenský Zväz Karate</v>
      </c>
      <c r="C466" s="3" t="s">
        <v>837</v>
      </c>
      <c r="D466" s="4">
        <v>30000</v>
      </c>
      <c r="E466" s="5">
        <v>0</v>
      </c>
      <c r="F466" s="10" t="s">
        <v>235</v>
      </c>
      <c r="G466" s="3" t="s">
        <v>12</v>
      </c>
      <c r="I466" s="3" t="str">
        <f t="shared" si="26"/>
        <v>30811571b</v>
      </c>
      <c r="J466" s="3" t="str">
        <f t="shared" si="27"/>
        <v>30811571026 03</v>
      </c>
      <c r="L466" s="3" t="str">
        <f t="shared" si="28"/>
        <v>30811571026 03</v>
      </c>
    </row>
    <row r="467" spans="1:12" x14ac:dyDescent="0.2">
      <c r="A467" s="10" t="s">
        <v>146</v>
      </c>
      <c r="B467" s="3" t="str">
        <f>VLOOKUP(A467,Adr!A:B,2,FALSE)</f>
        <v>Slovenský Zväz Karate</v>
      </c>
      <c r="C467" s="3" t="s">
        <v>838</v>
      </c>
      <c r="D467" s="4">
        <v>10000</v>
      </c>
      <c r="E467" s="5">
        <v>0</v>
      </c>
      <c r="F467" s="10" t="s">
        <v>235</v>
      </c>
      <c r="G467" s="3" t="s">
        <v>12</v>
      </c>
      <c r="I467" s="3" t="str">
        <f t="shared" si="26"/>
        <v>30811571b</v>
      </c>
      <c r="J467" s="3" t="str">
        <f t="shared" si="27"/>
        <v>30811571026 03</v>
      </c>
      <c r="L467" s="3" t="str">
        <f t="shared" si="28"/>
        <v>30811571026 03</v>
      </c>
    </row>
    <row r="468" spans="1:12" x14ac:dyDescent="0.2">
      <c r="A468" s="10" t="s">
        <v>146</v>
      </c>
      <c r="B468" s="3" t="str">
        <f>VLOOKUP(A468,Adr!A:B,2,FALSE)</f>
        <v>Slovenský Zväz Karate</v>
      </c>
      <c r="C468" s="3" t="s">
        <v>839</v>
      </c>
      <c r="D468" s="4">
        <v>10000</v>
      </c>
      <c r="E468" s="5">
        <v>0</v>
      </c>
      <c r="F468" s="10" t="s">
        <v>235</v>
      </c>
      <c r="G468" s="3" t="s">
        <v>12</v>
      </c>
      <c r="I468" s="3" t="str">
        <f t="shared" si="26"/>
        <v>30811571b</v>
      </c>
      <c r="J468" s="3" t="str">
        <f t="shared" si="27"/>
        <v>30811571026 03</v>
      </c>
      <c r="L468" s="3" t="str">
        <f t="shared" si="28"/>
        <v>30811571026 03</v>
      </c>
    </row>
    <row r="469" spans="1:12" x14ac:dyDescent="0.2">
      <c r="A469" s="10" t="s">
        <v>146</v>
      </c>
      <c r="B469" s="3" t="str">
        <f>VLOOKUP(A469,Adr!A:B,2,FALSE)</f>
        <v>Slovenský Zväz Karate</v>
      </c>
      <c r="C469" s="3" t="s">
        <v>840</v>
      </c>
      <c r="D469" s="4">
        <v>10000</v>
      </c>
      <c r="E469" s="5">
        <v>0</v>
      </c>
      <c r="F469" s="10" t="s">
        <v>235</v>
      </c>
      <c r="G469" s="3" t="s">
        <v>12</v>
      </c>
      <c r="I469" s="3" t="str">
        <f t="shared" si="26"/>
        <v>30811571b</v>
      </c>
      <c r="J469" s="3" t="str">
        <f t="shared" si="27"/>
        <v>30811571026 03</v>
      </c>
      <c r="L469" s="3" t="str">
        <f t="shared" si="28"/>
        <v>30811571026 03</v>
      </c>
    </row>
    <row r="470" spans="1:12" x14ac:dyDescent="0.2">
      <c r="A470" s="10" t="s">
        <v>146</v>
      </c>
      <c r="B470" s="3" t="str">
        <f>VLOOKUP(A470,Adr!A:B,2,FALSE)</f>
        <v>Slovenský Zväz Karate</v>
      </c>
      <c r="C470" s="3" t="s">
        <v>841</v>
      </c>
      <c r="D470" s="4">
        <v>5000</v>
      </c>
      <c r="E470" s="5">
        <v>0</v>
      </c>
      <c r="F470" s="10" t="s">
        <v>235</v>
      </c>
      <c r="G470" s="3" t="s">
        <v>12</v>
      </c>
      <c r="I470" s="3" t="str">
        <f t="shared" si="26"/>
        <v>30811571b</v>
      </c>
      <c r="J470" s="3" t="str">
        <f t="shared" si="27"/>
        <v>30811571026 03</v>
      </c>
      <c r="L470" s="3" t="str">
        <f t="shared" si="28"/>
        <v>30811571026 03</v>
      </c>
    </row>
    <row r="471" spans="1:12" x14ac:dyDescent="0.2">
      <c r="A471" s="10" t="s">
        <v>146</v>
      </c>
      <c r="B471" s="3" t="str">
        <f>VLOOKUP(A471,Adr!A:B,2,FALSE)</f>
        <v>Slovenský Zväz Karate</v>
      </c>
      <c r="C471" s="3" t="s">
        <v>842</v>
      </c>
      <c r="D471" s="4">
        <v>30000</v>
      </c>
      <c r="E471" s="5">
        <v>0</v>
      </c>
      <c r="F471" s="10" t="s">
        <v>235</v>
      </c>
      <c r="G471" s="3" t="s">
        <v>12</v>
      </c>
      <c r="I471" s="3" t="str">
        <f t="shared" si="26"/>
        <v>30811571b</v>
      </c>
      <c r="J471" s="3" t="str">
        <f t="shared" si="27"/>
        <v>30811571026 03</v>
      </c>
      <c r="L471" s="3" t="str">
        <f t="shared" si="28"/>
        <v>30811571026 03</v>
      </c>
    </row>
    <row r="472" spans="1:12" x14ac:dyDescent="0.2">
      <c r="A472" s="10" t="s">
        <v>146</v>
      </c>
      <c r="B472" s="3" t="str">
        <f>VLOOKUP(A472,Adr!A:B,2,FALSE)</f>
        <v>Slovenský Zväz Karate</v>
      </c>
      <c r="C472" s="3" t="s">
        <v>843</v>
      </c>
      <c r="D472" s="4">
        <v>5000</v>
      </c>
      <c r="E472" s="5">
        <v>0</v>
      </c>
      <c r="F472" s="10" t="s">
        <v>235</v>
      </c>
      <c r="G472" s="3" t="s">
        <v>12</v>
      </c>
      <c r="I472" s="3" t="str">
        <f t="shared" si="26"/>
        <v>30811571b</v>
      </c>
      <c r="J472" s="3" t="str">
        <f t="shared" si="27"/>
        <v>30811571026 03</v>
      </c>
      <c r="L472" s="3" t="str">
        <f t="shared" si="28"/>
        <v>30811571026 03</v>
      </c>
    </row>
    <row r="473" spans="1:12" x14ac:dyDescent="0.2">
      <c r="A473" s="10" t="s">
        <v>146</v>
      </c>
      <c r="B473" s="3" t="str">
        <f>VLOOKUP(A473,Adr!A:B,2,FALSE)</f>
        <v>Slovenský Zväz Karate</v>
      </c>
      <c r="C473" s="3" t="s">
        <v>844</v>
      </c>
      <c r="D473" s="4">
        <v>5000</v>
      </c>
      <c r="E473" s="5">
        <v>0</v>
      </c>
      <c r="F473" s="10" t="s">
        <v>235</v>
      </c>
      <c r="G473" s="3" t="s">
        <v>12</v>
      </c>
      <c r="I473" s="3" t="str">
        <f t="shared" si="26"/>
        <v>30811571b</v>
      </c>
      <c r="J473" s="3" t="str">
        <f t="shared" si="27"/>
        <v>30811571026 03</v>
      </c>
      <c r="L473" s="3" t="str">
        <f t="shared" si="28"/>
        <v>30811571026 03</v>
      </c>
    </row>
    <row r="474" spans="1:12" x14ac:dyDescent="0.2">
      <c r="A474" s="10" t="s">
        <v>146</v>
      </c>
      <c r="B474" s="3" t="str">
        <f>VLOOKUP(A474,Adr!A:B,2,FALSE)</f>
        <v>Slovenský Zväz Karate</v>
      </c>
      <c r="C474" s="3" t="s">
        <v>845</v>
      </c>
      <c r="D474" s="4">
        <v>10000</v>
      </c>
      <c r="E474" s="5">
        <v>0</v>
      </c>
      <c r="F474" s="10" t="s">
        <v>235</v>
      </c>
      <c r="G474" s="3" t="s">
        <v>12</v>
      </c>
      <c r="I474" s="3" t="str">
        <f t="shared" si="26"/>
        <v>30811571b</v>
      </c>
      <c r="J474" s="3" t="str">
        <f t="shared" si="27"/>
        <v>30811571026 03</v>
      </c>
      <c r="L474" s="3" t="str">
        <f t="shared" si="28"/>
        <v>30811571026 03</v>
      </c>
    </row>
    <row r="475" spans="1:12" x14ac:dyDescent="0.2">
      <c r="A475" s="10" t="s">
        <v>146</v>
      </c>
      <c r="B475" s="3" t="str">
        <f>VLOOKUP(A475,Adr!A:B,2,FALSE)</f>
        <v>Slovenský Zväz Karate</v>
      </c>
      <c r="C475" s="3" t="s">
        <v>1185</v>
      </c>
      <c r="D475" s="4">
        <v>100</v>
      </c>
      <c r="E475" s="5">
        <v>0</v>
      </c>
      <c r="F475" s="10" t="s">
        <v>237</v>
      </c>
      <c r="G475" s="3" t="s">
        <v>12</v>
      </c>
      <c r="I475" s="3" t="str">
        <f t="shared" si="26"/>
        <v>30811571d</v>
      </c>
      <c r="J475" s="3" t="str">
        <f t="shared" si="27"/>
        <v>30811571026 03</v>
      </c>
      <c r="L475" s="3" t="str">
        <f t="shared" si="28"/>
        <v>30811571026 03</v>
      </c>
    </row>
    <row r="476" spans="1:12" x14ac:dyDescent="0.2">
      <c r="A476" s="10" t="s">
        <v>146</v>
      </c>
      <c r="B476" s="3" t="str">
        <f>VLOOKUP(A476,Adr!A:B,2,FALSE)</f>
        <v>Slovenský Zväz Karate</v>
      </c>
      <c r="C476" s="3" t="s">
        <v>1186</v>
      </c>
      <c r="D476" s="4">
        <v>1000</v>
      </c>
      <c r="E476" s="5">
        <v>0</v>
      </c>
      <c r="F476" s="10" t="s">
        <v>237</v>
      </c>
      <c r="G476" s="3" t="s">
        <v>12</v>
      </c>
      <c r="I476" s="3" t="str">
        <f t="shared" si="26"/>
        <v>30811571d</v>
      </c>
      <c r="J476" s="3" t="str">
        <f t="shared" si="27"/>
        <v>30811571026 03</v>
      </c>
      <c r="L476" s="3" t="str">
        <f t="shared" si="28"/>
        <v>30811571026 03</v>
      </c>
    </row>
    <row r="477" spans="1:12" x14ac:dyDescent="0.2">
      <c r="A477" s="10" t="s">
        <v>146</v>
      </c>
      <c r="B477" s="3" t="str">
        <f>VLOOKUP(A477,Adr!A:B,2,FALSE)</f>
        <v>Slovenský Zväz Karate</v>
      </c>
      <c r="C477" s="3" t="s">
        <v>1187</v>
      </c>
      <c r="D477" s="4">
        <v>100</v>
      </c>
      <c r="E477" s="5">
        <v>0</v>
      </c>
      <c r="F477" s="10" t="s">
        <v>237</v>
      </c>
      <c r="G477" s="3" t="s">
        <v>12</v>
      </c>
      <c r="I477" s="3" t="str">
        <f t="shared" si="26"/>
        <v>30811571d</v>
      </c>
      <c r="J477" s="3" t="str">
        <f t="shared" si="27"/>
        <v>30811571026 03</v>
      </c>
      <c r="L477" s="3" t="str">
        <f t="shared" si="28"/>
        <v>30811571026 03</v>
      </c>
    </row>
    <row r="478" spans="1:12" x14ac:dyDescent="0.2">
      <c r="A478" s="10" t="s">
        <v>146</v>
      </c>
      <c r="B478" s="3" t="str">
        <f>VLOOKUP(A478,Adr!A:B,2,FALSE)</f>
        <v>Slovenský Zväz Karate</v>
      </c>
      <c r="C478" s="3" t="s">
        <v>1188</v>
      </c>
      <c r="D478" s="4">
        <v>100</v>
      </c>
      <c r="E478" s="5">
        <v>0</v>
      </c>
      <c r="F478" s="10" t="s">
        <v>237</v>
      </c>
      <c r="G478" s="3" t="s">
        <v>12</v>
      </c>
      <c r="I478" s="3" t="str">
        <f t="shared" si="26"/>
        <v>30811571d</v>
      </c>
      <c r="J478" s="3" t="str">
        <f t="shared" si="27"/>
        <v>30811571026 03</v>
      </c>
      <c r="L478" s="3" t="str">
        <f t="shared" si="28"/>
        <v>30811571026 03</v>
      </c>
    </row>
    <row r="479" spans="1:12" x14ac:dyDescent="0.2">
      <c r="A479" s="10" t="s">
        <v>146</v>
      </c>
      <c r="B479" s="3" t="str">
        <f>VLOOKUP(A479,Adr!A:B,2,FALSE)</f>
        <v>Slovenský Zväz Karate</v>
      </c>
      <c r="C479" s="3" t="s">
        <v>1189</v>
      </c>
      <c r="D479" s="4">
        <v>1000</v>
      </c>
      <c r="E479" s="5">
        <v>0</v>
      </c>
      <c r="F479" s="10" t="s">
        <v>237</v>
      </c>
      <c r="G479" s="3" t="s">
        <v>12</v>
      </c>
      <c r="I479" s="3" t="str">
        <f t="shared" si="26"/>
        <v>30811571d</v>
      </c>
      <c r="J479" s="3" t="str">
        <f t="shared" si="27"/>
        <v>30811571026 03</v>
      </c>
      <c r="L479" s="3" t="str">
        <f t="shared" si="28"/>
        <v>30811571026 03</v>
      </c>
    </row>
    <row r="480" spans="1:12" x14ac:dyDescent="0.2">
      <c r="A480" s="10" t="s">
        <v>146</v>
      </c>
      <c r="B480" s="3" t="str">
        <f>VLOOKUP(A480,Adr!A:B,2,FALSE)</f>
        <v>Slovenský Zväz Karate</v>
      </c>
      <c r="C480" s="3" t="s">
        <v>1190</v>
      </c>
      <c r="D480" s="4">
        <v>330</v>
      </c>
      <c r="E480" s="5">
        <v>0</v>
      </c>
      <c r="F480" s="10" t="s">
        <v>237</v>
      </c>
      <c r="G480" s="3" t="s">
        <v>12</v>
      </c>
      <c r="I480" s="3" t="str">
        <f t="shared" si="26"/>
        <v>30811571d</v>
      </c>
      <c r="J480" s="3" t="str">
        <f t="shared" si="27"/>
        <v>30811571026 03</v>
      </c>
      <c r="L480" s="3" t="str">
        <f t="shared" si="28"/>
        <v>30811571026 03</v>
      </c>
    </row>
    <row r="481" spans="1:12" x14ac:dyDescent="0.2">
      <c r="A481" s="10" t="s">
        <v>146</v>
      </c>
      <c r="B481" s="3" t="str">
        <f>VLOOKUP(A481,Adr!A:B,2,FALSE)</f>
        <v>Slovenský Zväz Karate</v>
      </c>
      <c r="C481" s="3" t="s">
        <v>1191</v>
      </c>
      <c r="D481" s="4">
        <v>330</v>
      </c>
      <c r="E481" s="5">
        <v>0</v>
      </c>
      <c r="F481" s="10" t="s">
        <v>237</v>
      </c>
      <c r="G481" s="3" t="s">
        <v>12</v>
      </c>
      <c r="I481" s="3" t="str">
        <f t="shared" si="26"/>
        <v>30811571d</v>
      </c>
      <c r="J481" s="3" t="str">
        <f t="shared" si="27"/>
        <v>30811571026 03</v>
      </c>
      <c r="L481" s="3" t="str">
        <f t="shared" si="28"/>
        <v>30811571026 03</v>
      </c>
    </row>
    <row r="482" spans="1:12" x14ac:dyDescent="0.2">
      <c r="A482" s="10" t="s">
        <v>146</v>
      </c>
      <c r="B482" s="3" t="str">
        <f>VLOOKUP(A482,Adr!A:B,2,FALSE)</f>
        <v>Slovenský Zväz Karate</v>
      </c>
      <c r="C482" s="3" t="s">
        <v>1192</v>
      </c>
      <c r="D482" s="4">
        <v>330</v>
      </c>
      <c r="E482" s="5">
        <v>0</v>
      </c>
      <c r="F482" s="10" t="s">
        <v>237</v>
      </c>
      <c r="G482" s="3" t="s">
        <v>12</v>
      </c>
      <c r="I482" s="3" t="str">
        <f t="shared" si="26"/>
        <v>30811571d</v>
      </c>
      <c r="J482" s="3" t="str">
        <f t="shared" si="27"/>
        <v>30811571026 03</v>
      </c>
      <c r="L482" s="3" t="str">
        <f t="shared" si="28"/>
        <v>30811571026 03</v>
      </c>
    </row>
    <row r="483" spans="1:12" x14ac:dyDescent="0.2">
      <c r="A483" s="10" t="s">
        <v>147</v>
      </c>
      <c r="B483" s="3" t="str">
        <f>VLOOKUP(A483,Adr!A:B,2,FALSE)</f>
        <v>Slovenský zväz kickboxu</v>
      </c>
      <c r="C483" s="3" t="s">
        <v>946</v>
      </c>
      <c r="D483" s="4">
        <v>107808</v>
      </c>
      <c r="E483" s="5">
        <v>0</v>
      </c>
      <c r="F483" s="10" t="s">
        <v>234</v>
      </c>
      <c r="G483" s="3" t="s">
        <v>6</v>
      </c>
      <c r="H483" s="3" t="s">
        <v>1583</v>
      </c>
      <c r="I483" s="3" t="str">
        <f t="shared" si="26"/>
        <v>31119247a</v>
      </c>
      <c r="J483" s="3" t="str">
        <f t="shared" si="27"/>
        <v>31119247026 02</v>
      </c>
      <c r="K483" s="3" t="str">
        <f>LEFT(C483,FIND(" - ",C483))</f>
        <v xml:space="preserve">kickbox </v>
      </c>
      <c r="L483" s="3" t="str">
        <f t="shared" si="28"/>
        <v>31119247026 02B</v>
      </c>
    </row>
    <row r="484" spans="1:12" x14ac:dyDescent="0.2">
      <c r="A484" s="10" t="s">
        <v>147</v>
      </c>
      <c r="B484" s="3" t="str">
        <f>VLOOKUP(A484,Adr!A:B,2,FALSE)</f>
        <v>Slovenský zväz kickboxu</v>
      </c>
      <c r="C484" s="3" t="s">
        <v>1457</v>
      </c>
      <c r="D484" s="4">
        <v>0</v>
      </c>
      <c r="E484" s="5">
        <v>0</v>
      </c>
      <c r="F484" s="10" t="s">
        <v>234</v>
      </c>
      <c r="G484" s="3" t="s">
        <v>6</v>
      </c>
      <c r="H484" s="3" t="s">
        <v>1584</v>
      </c>
      <c r="I484" s="3" t="str">
        <f t="shared" si="26"/>
        <v>31119247a</v>
      </c>
      <c r="J484" s="3" t="str">
        <f t="shared" si="27"/>
        <v>31119247026 02</v>
      </c>
      <c r="K484" s="3" t="str">
        <f>LEFT(C484,FIND(" - ",C484))</f>
        <v xml:space="preserve">kickbox </v>
      </c>
      <c r="L484" s="3" t="str">
        <f t="shared" si="28"/>
        <v>31119247026 02K</v>
      </c>
    </row>
    <row r="485" spans="1:12" x14ac:dyDescent="0.2">
      <c r="A485" s="10" t="s">
        <v>147</v>
      </c>
      <c r="B485" s="3" t="str">
        <f>VLOOKUP(A485,Adr!A:B,2,FALSE)</f>
        <v>Slovenský zväz kickboxu</v>
      </c>
      <c r="C485" s="3" t="s">
        <v>846</v>
      </c>
      <c r="D485" s="4">
        <v>5000</v>
      </c>
      <c r="E485" s="5">
        <v>0</v>
      </c>
      <c r="F485" s="10" t="s">
        <v>235</v>
      </c>
      <c r="G485" s="3" t="s">
        <v>12</v>
      </c>
      <c r="I485" s="3" t="str">
        <f t="shared" si="26"/>
        <v>31119247b</v>
      </c>
      <c r="J485" s="3" t="str">
        <f t="shared" si="27"/>
        <v>31119247026 03</v>
      </c>
      <c r="L485" s="3" t="str">
        <f t="shared" si="28"/>
        <v>31119247026 03</v>
      </c>
    </row>
    <row r="486" spans="1:12" x14ac:dyDescent="0.2">
      <c r="A486" s="10" t="s">
        <v>147</v>
      </c>
      <c r="B486" s="3" t="str">
        <f>VLOOKUP(A486,Adr!A:B,2,FALSE)</f>
        <v>Slovenský zväz kickboxu</v>
      </c>
      <c r="C486" s="3" t="s">
        <v>847</v>
      </c>
      <c r="D486" s="4">
        <v>5000</v>
      </c>
      <c r="E486" s="5">
        <v>0</v>
      </c>
      <c r="F486" s="10" t="s">
        <v>235</v>
      </c>
      <c r="G486" s="3" t="s">
        <v>12</v>
      </c>
      <c r="I486" s="3" t="str">
        <f t="shared" si="26"/>
        <v>31119247b</v>
      </c>
      <c r="J486" s="3" t="str">
        <f t="shared" si="27"/>
        <v>31119247026 03</v>
      </c>
      <c r="L486" s="3" t="str">
        <f t="shared" si="28"/>
        <v>31119247026 03</v>
      </c>
    </row>
    <row r="487" spans="1:12" x14ac:dyDescent="0.2">
      <c r="A487" s="10" t="s">
        <v>147</v>
      </c>
      <c r="B487" s="3" t="str">
        <f>VLOOKUP(A487,Adr!A:B,2,FALSE)</f>
        <v>Slovenský zväz kickboxu</v>
      </c>
      <c r="C487" s="3" t="s">
        <v>848</v>
      </c>
      <c r="D487" s="4">
        <v>5000</v>
      </c>
      <c r="E487" s="5">
        <v>0</v>
      </c>
      <c r="F487" s="10" t="s">
        <v>235</v>
      </c>
      <c r="G487" s="3" t="s">
        <v>12</v>
      </c>
      <c r="I487" s="3" t="str">
        <f t="shared" si="26"/>
        <v>31119247b</v>
      </c>
      <c r="J487" s="3" t="str">
        <f t="shared" si="27"/>
        <v>31119247026 03</v>
      </c>
      <c r="L487" s="3" t="str">
        <f t="shared" si="28"/>
        <v>31119247026 03</v>
      </c>
    </row>
    <row r="488" spans="1:12" x14ac:dyDescent="0.2">
      <c r="A488" s="10" t="s">
        <v>147</v>
      </c>
      <c r="B488" s="3" t="str">
        <f>VLOOKUP(A488,Adr!A:B,2,FALSE)</f>
        <v>Slovenský zväz kickboxu</v>
      </c>
      <c r="C488" s="3" t="s">
        <v>849</v>
      </c>
      <c r="D488" s="4">
        <v>7000</v>
      </c>
      <c r="E488" s="5">
        <v>0</v>
      </c>
      <c r="F488" s="10" t="s">
        <v>235</v>
      </c>
      <c r="G488" s="3" t="s">
        <v>12</v>
      </c>
      <c r="I488" s="3" t="str">
        <f t="shared" si="26"/>
        <v>31119247b</v>
      </c>
      <c r="J488" s="3" t="str">
        <f t="shared" si="27"/>
        <v>31119247026 03</v>
      </c>
      <c r="L488" s="3" t="str">
        <f t="shared" si="28"/>
        <v>31119247026 03</v>
      </c>
    </row>
    <row r="489" spans="1:12" x14ac:dyDescent="0.2">
      <c r="A489" s="10" t="s">
        <v>147</v>
      </c>
      <c r="B489" s="3" t="str">
        <f>VLOOKUP(A489,Adr!A:B,2,FALSE)</f>
        <v>Slovenský zväz kickboxu</v>
      </c>
      <c r="C489" s="3" t="s">
        <v>850</v>
      </c>
      <c r="D489" s="4">
        <v>10000</v>
      </c>
      <c r="E489" s="5">
        <v>0</v>
      </c>
      <c r="F489" s="10" t="s">
        <v>235</v>
      </c>
      <c r="G489" s="3" t="s">
        <v>12</v>
      </c>
      <c r="I489" s="3" t="str">
        <f t="shared" si="26"/>
        <v>31119247b</v>
      </c>
      <c r="J489" s="3" t="str">
        <f t="shared" si="27"/>
        <v>31119247026 03</v>
      </c>
      <c r="L489" s="3" t="str">
        <f t="shared" si="28"/>
        <v>31119247026 03</v>
      </c>
    </row>
    <row r="490" spans="1:12" x14ac:dyDescent="0.2">
      <c r="A490" s="10" t="s">
        <v>1031</v>
      </c>
      <c r="B490" s="3" t="str">
        <f>VLOOKUP(A490,Adr!A:B,2,FALSE)</f>
        <v>Slovenský zväz kickboxu</v>
      </c>
      <c r="C490" s="3" t="s">
        <v>1193</v>
      </c>
      <c r="D490" s="4">
        <v>750</v>
      </c>
      <c r="E490" s="5">
        <v>0</v>
      </c>
      <c r="F490" s="10" t="s">
        <v>237</v>
      </c>
      <c r="G490" s="3" t="s">
        <v>12</v>
      </c>
      <c r="I490" s="3" t="str">
        <f t="shared" si="26"/>
        <v>31275303d</v>
      </c>
      <c r="J490" s="3" t="str">
        <f t="shared" si="27"/>
        <v>31275303026 03</v>
      </c>
      <c r="L490" s="3" t="str">
        <f t="shared" si="28"/>
        <v>31275303026 03</v>
      </c>
    </row>
    <row r="491" spans="1:12" x14ac:dyDescent="0.2">
      <c r="A491" s="10" t="s">
        <v>1031</v>
      </c>
      <c r="B491" s="3" t="str">
        <f>VLOOKUP(A491,Adr!A:B,2,FALSE)</f>
        <v>Slovenský zväz kickboxu</v>
      </c>
      <c r="C491" s="3" t="s">
        <v>1194</v>
      </c>
      <c r="D491" s="4">
        <v>500</v>
      </c>
      <c r="E491" s="5">
        <v>0</v>
      </c>
      <c r="F491" s="10" t="s">
        <v>237</v>
      </c>
      <c r="G491" s="3" t="s">
        <v>12</v>
      </c>
      <c r="I491" s="3" t="str">
        <f t="shared" si="26"/>
        <v>31275303d</v>
      </c>
      <c r="J491" s="3" t="str">
        <f t="shared" si="27"/>
        <v>31275303026 03</v>
      </c>
      <c r="L491" s="3" t="str">
        <f t="shared" si="28"/>
        <v>31275303026 03</v>
      </c>
    </row>
    <row r="492" spans="1:12" x14ac:dyDescent="0.2">
      <c r="A492" s="10" t="s">
        <v>1031</v>
      </c>
      <c r="B492" s="3" t="str">
        <f>VLOOKUP(A492,Adr!A:B,2,FALSE)</f>
        <v>Slovenský zväz kickboxu</v>
      </c>
      <c r="C492" s="3" t="s">
        <v>1195</v>
      </c>
      <c r="D492" s="4">
        <v>750</v>
      </c>
      <c r="E492" s="5">
        <v>0</v>
      </c>
      <c r="F492" s="10" t="s">
        <v>237</v>
      </c>
      <c r="G492" s="3" t="s">
        <v>12</v>
      </c>
      <c r="I492" s="3" t="str">
        <f t="shared" si="26"/>
        <v>31275303d</v>
      </c>
      <c r="J492" s="3" t="str">
        <f t="shared" si="27"/>
        <v>31275303026 03</v>
      </c>
      <c r="L492" s="3" t="str">
        <f t="shared" si="28"/>
        <v>31275303026 03</v>
      </c>
    </row>
    <row r="493" spans="1:12" x14ac:dyDescent="0.2">
      <c r="A493" s="10" t="s">
        <v>1031</v>
      </c>
      <c r="B493" s="3" t="str">
        <f>VLOOKUP(A493,Adr!A:B,2,FALSE)</f>
        <v>Slovenský zväz kickboxu</v>
      </c>
      <c r="C493" s="3" t="s">
        <v>1196</v>
      </c>
      <c r="D493" s="4">
        <v>1000</v>
      </c>
      <c r="E493" s="5">
        <v>0</v>
      </c>
      <c r="F493" s="10" t="s">
        <v>237</v>
      </c>
      <c r="G493" s="3" t="s">
        <v>12</v>
      </c>
      <c r="I493" s="3" t="str">
        <f t="shared" si="26"/>
        <v>31275303d</v>
      </c>
      <c r="J493" s="3" t="str">
        <f t="shared" si="27"/>
        <v>31275303026 03</v>
      </c>
      <c r="L493" s="3" t="str">
        <f t="shared" si="28"/>
        <v>31275303026 03</v>
      </c>
    </row>
    <row r="494" spans="1:12" x14ac:dyDescent="0.2">
      <c r="A494" s="10" t="s">
        <v>1031</v>
      </c>
      <c r="B494" s="3" t="str">
        <f>VLOOKUP(A494,Adr!A:B,2,FALSE)</f>
        <v>Slovenský zväz kickboxu</v>
      </c>
      <c r="C494" s="3" t="s">
        <v>1197</v>
      </c>
      <c r="D494" s="4">
        <v>200</v>
      </c>
      <c r="E494" s="5">
        <v>0</v>
      </c>
      <c r="F494" s="10" t="s">
        <v>237</v>
      </c>
      <c r="G494" s="3" t="s">
        <v>12</v>
      </c>
      <c r="I494" s="3" t="str">
        <f t="shared" si="26"/>
        <v>31275303d</v>
      </c>
      <c r="J494" s="3" t="str">
        <f t="shared" si="27"/>
        <v>31275303026 03</v>
      </c>
      <c r="L494" s="3" t="str">
        <f t="shared" si="28"/>
        <v>31275303026 03</v>
      </c>
    </row>
    <row r="495" spans="1:12" x14ac:dyDescent="0.2">
      <c r="A495" s="10" t="s">
        <v>1031</v>
      </c>
      <c r="B495" s="3" t="str">
        <f>VLOOKUP(A495,Adr!A:B,2,FALSE)</f>
        <v>Slovenský zväz kickboxu</v>
      </c>
      <c r="C495" s="3" t="s">
        <v>1198</v>
      </c>
      <c r="D495" s="4">
        <v>750</v>
      </c>
      <c r="E495" s="5">
        <v>0</v>
      </c>
      <c r="F495" s="10" t="s">
        <v>237</v>
      </c>
      <c r="G495" s="3" t="s">
        <v>12</v>
      </c>
      <c r="I495" s="3" t="str">
        <f t="shared" si="26"/>
        <v>31275303d</v>
      </c>
      <c r="J495" s="3" t="str">
        <f t="shared" si="27"/>
        <v>31275303026 03</v>
      </c>
      <c r="L495" s="3" t="str">
        <f t="shared" si="28"/>
        <v>31275303026 03</v>
      </c>
    </row>
    <row r="496" spans="1:12" x14ac:dyDescent="0.2">
      <c r="A496" s="10" t="s">
        <v>1031</v>
      </c>
      <c r="B496" s="3" t="str">
        <f>VLOOKUP(A496,Adr!A:B,2,FALSE)</f>
        <v>Slovenský zväz kickboxu</v>
      </c>
      <c r="C496" s="3" t="s">
        <v>1199</v>
      </c>
      <c r="D496" s="4">
        <v>500</v>
      </c>
      <c r="E496" s="5">
        <v>0</v>
      </c>
      <c r="F496" s="10" t="s">
        <v>237</v>
      </c>
      <c r="G496" s="3" t="s">
        <v>12</v>
      </c>
      <c r="I496" s="3" t="str">
        <f t="shared" si="26"/>
        <v>31275303d</v>
      </c>
      <c r="J496" s="3" t="str">
        <f t="shared" si="27"/>
        <v>31275303026 03</v>
      </c>
      <c r="L496" s="3" t="str">
        <f t="shared" si="28"/>
        <v>31275303026 03</v>
      </c>
    </row>
    <row r="497" spans="1:12" x14ac:dyDescent="0.2">
      <c r="A497" s="10" t="s">
        <v>1031</v>
      </c>
      <c r="B497" s="3" t="str">
        <f>VLOOKUP(A497,Adr!A:B,2,FALSE)</f>
        <v>Slovenský zväz kickboxu</v>
      </c>
      <c r="C497" s="3" t="s">
        <v>1200</v>
      </c>
      <c r="D497" s="4">
        <v>330</v>
      </c>
      <c r="E497" s="5">
        <v>0</v>
      </c>
      <c r="F497" s="10" t="s">
        <v>237</v>
      </c>
      <c r="G497" s="3" t="s">
        <v>12</v>
      </c>
      <c r="I497" s="3" t="str">
        <f t="shared" si="26"/>
        <v>31275303d</v>
      </c>
      <c r="J497" s="3" t="str">
        <f t="shared" si="27"/>
        <v>31275303026 03</v>
      </c>
      <c r="L497" s="3" t="str">
        <f t="shared" si="28"/>
        <v>31275303026 03</v>
      </c>
    </row>
    <row r="498" spans="1:12" x14ac:dyDescent="0.2">
      <c r="A498" s="10" t="s">
        <v>150</v>
      </c>
      <c r="B498" s="3" t="str">
        <f>VLOOKUP(A498,Adr!A:B,2,FALSE)</f>
        <v>Slovenský zväz ľadového hokeja</v>
      </c>
      <c r="C498" s="3" t="s">
        <v>947</v>
      </c>
      <c r="D498" s="4">
        <v>5562111</v>
      </c>
      <c r="E498" s="5">
        <v>0</v>
      </c>
      <c r="F498" s="10" t="s">
        <v>234</v>
      </c>
      <c r="G498" s="3" t="s">
        <v>6</v>
      </c>
      <c r="H498" s="3" t="s">
        <v>1583</v>
      </c>
      <c r="I498" s="3" t="str">
        <f t="shared" si="26"/>
        <v>30845386a</v>
      </c>
      <c r="J498" s="3" t="str">
        <f t="shared" si="27"/>
        <v>30845386026 02</v>
      </c>
      <c r="K498" s="3" t="str">
        <f>LEFT(C498,FIND(" - ",C498))</f>
        <v xml:space="preserve">ľadový hokej </v>
      </c>
      <c r="L498" s="3" t="str">
        <f t="shared" si="28"/>
        <v>30845386026 02B</v>
      </c>
    </row>
    <row r="499" spans="1:12" x14ac:dyDescent="0.2">
      <c r="A499" s="10" t="s">
        <v>150</v>
      </c>
      <c r="B499" s="3" t="str">
        <f>VLOOKUP(A499,Adr!A:B,2,FALSE)</f>
        <v>Slovenský zväz ľadového hokeja</v>
      </c>
      <c r="C499" s="3" t="s">
        <v>964</v>
      </c>
      <c r="D499" s="4">
        <v>444326</v>
      </c>
      <c r="E499" s="5">
        <v>0</v>
      </c>
      <c r="F499" s="10" t="s">
        <v>234</v>
      </c>
      <c r="G499" s="3" t="s">
        <v>6</v>
      </c>
      <c r="H499" s="3" t="s">
        <v>1584</v>
      </c>
      <c r="I499" s="3" t="str">
        <f t="shared" si="26"/>
        <v>30845386a</v>
      </c>
      <c r="J499" s="3" t="str">
        <f t="shared" si="27"/>
        <v>30845386026 02</v>
      </c>
      <c r="K499" s="3" t="str">
        <f>LEFT(C499,FIND(" - ",C499))</f>
        <v xml:space="preserve">ľadový hokej </v>
      </c>
      <c r="L499" s="3" t="str">
        <f t="shared" si="28"/>
        <v>30845386026 02K</v>
      </c>
    </row>
    <row r="500" spans="1:12" x14ac:dyDescent="0.2">
      <c r="A500" s="10" t="s">
        <v>150</v>
      </c>
      <c r="B500" s="3" t="str">
        <f>VLOOKUP(A500,Adr!A:B,2,FALSE)</f>
        <v>Slovenský zväz ľadového hokeja</v>
      </c>
      <c r="C500" s="3" t="s">
        <v>851</v>
      </c>
      <c r="D500" s="4">
        <v>184000</v>
      </c>
      <c r="E500" s="5">
        <v>0</v>
      </c>
      <c r="F500" s="10" t="s">
        <v>235</v>
      </c>
      <c r="G500" s="3" t="s">
        <v>12</v>
      </c>
      <c r="I500" s="3" t="str">
        <f t="shared" si="26"/>
        <v>30845386b</v>
      </c>
      <c r="J500" s="3" t="str">
        <f t="shared" si="27"/>
        <v>30845386026 03</v>
      </c>
      <c r="L500" s="3" t="str">
        <f t="shared" si="28"/>
        <v>30845386026 03</v>
      </c>
    </row>
    <row r="501" spans="1:12" x14ac:dyDescent="0.2">
      <c r="A501" s="10" t="s">
        <v>150</v>
      </c>
      <c r="B501" s="3" t="str">
        <f>VLOOKUP(A501,Adr!A:B,2,FALSE)</f>
        <v>Slovenský zväz ľadového hokeja</v>
      </c>
      <c r="C501" s="3" t="s">
        <v>1201</v>
      </c>
      <c r="D501" s="4">
        <v>330</v>
      </c>
      <c r="E501" s="5">
        <v>0</v>
      </c>
      <c r="F501" s="10" t="s">
        <v>237</v>
      </c>
      <c r="G501" s="3" t="s">
        <v>12</v>
      </c>
      <c r="I501" s="3" t="str">
        <f t="shared" si="26"/>
        <v>30845386d</v>
      </c>
      <c r="J501" s="3" t="str">
        <f t="shared" si="27"/>
        <v>30845386026 03</v>
      </c>
      <c r="L501" s="3" t="str">
        <f t="shared" si="28"/>
        <v>30845386026 03</v>
      </c>
    </row>
    <row r="502" spans="1:12" x14ac:dyDescent="0.2">
      <c r="A502" s="10" t="s">
        <v>150</v>
      </c>
      <c r="B502" s="3" t="str">
        <f>VLOOKUP(A502,Adr!A:B,2,FALSE)</f>
        <v>Slovenský zväz ľadového hokeja</v>
      </c>
      <c r="C502" s="3" t="s">
        <v>1202</v>
      </c>
      <c r="D502" s="4">
        <v>500</v>
      </c>
      <c r="E502" s="5">
        <v>0</v>
      </c>
      <c r="F502" s="10" t="s">
        <v>237</v>
      </c>
      <c r="G502" s="3" t="s">
        <v>12</v>
      </c>
      <c r="I502" s="3" t="str">
        <f t="shared" si="26"/>
        <v>30845386d</v>
      </c>
      <c r="J502" s="3" t="str">
        <f t="shared" si="27"/>
        <v>30845386026 03</v>
      </c>
      <c r="L502" s="3" t="str">
        <f t="shared" si="28"/>
        <v>30845386026 03</v>
      </c>
    </row>
    <row r="503" spans="1:12" x14ac:dyDescent="0.2">
      <c r="A503" s="10" t="s">
        <v>150</v>
      </c>
      <c r="B503" s="3" t="str">
        <f>VLOOKUP(A503,Adr!A:B,2,FALSE)</f>
        <v>Slovenský zväz ľadového hokeja</v>
      </c>
      <c r="C503" s="3" t="s">
        <v>1203</v>
      </c>
      <c r="D503" s="4">
        <v>330</v>
      </c>
      <c r="E503" s="5">
        <v>0</v>
      </c>
      <c r="F503" s="10" t="s">
        <v>237</v>
      </c>
      <c r="G503" s="3" t="s">
        <v>12</v>
      </c>
      <c r="I503" s="3" t="str">
        <f t="shared" si="26"/>
        <v>30845386d</v>
      </c>
      <c r="J503" s="3" t="str">
        <f t="shared" si="27"/>
        <v>30845386026 03</v>
      </c>
      <c r="L503" s="3" t="str">
        <f t="shared" si="28"/>
        <v>30845386026 03</v>
      </c>
    </row>
    <row r="504" spans="1:12" x14ac:dyDescent="0.2">
      <c r="A504" s="10" t="s">
        <v>150</v>
      </c>
      <c r="B504" s="3" t="str">
        <f>VLOOKUP(A504,Adr!A:B,2,FALSE)</f>
        <v>Slovenský zväz ľadového hokeja</v>
      </c>
      <c r="C504" s="3" t="s">
        <v>1550</v>
      </c>
      <c r="D504" s="4">
        <v>26250</v>
      </c>
      <c r="E504" s="5">
        <v>0</v>
      </c>
      <c r="F504" s="10" t="s">
        <v>239</v>
      </c>
      <c r="G504" s="3" t="s">
        <v>12</v>
      </c>
      <c r="I504" s="3" t="str">
        <f t="shared" si="26"/>
        <v>30845386f</v>
      </c>
      <c r="J504" s="3" t="str">
        <f t="shared" si="27"/>
        <v>30845386026 03</v>
      </c>
      <c r="L504" s="3" t="str">
        <f t="shared" si="28"/>
        <v>30845386026 03</v>
      </c>
    </row>
    <row r="505" spans="1:12" x14ac:dyDescent="0.2">
      <c r="A505" s="10" t="s">
        <v>150</v>
      </c>
      <c r="B505" s="3" t="str">
        <f>VLOOKUP(A505,Adr!A:B,2,FALSE)</f>
        <v>Slovenský zväz ľadového hokeja</v>
      </c>
      <c r="C505" s="3" t="s">
        <v>1551</v>
      </c>
      <c r="D505" s="4">
        <v>4000000</v>
      </c>
      <c r="E505" s="5">
        <v>0</v>
      </c>
      <c r="F505" s="10" t="s">
        <v>239</v>
      </c>
      <c r="G505" s="3" t="s">
        <v>11</v>
      </c>
      <c r="I505" s="3" t="str">
        <f t="shared" si="26"/>
        <v>30845386f</v>
      </c>
      <c r="J505" s="3" t="str">
        <f t="shared" si="27"/>
        <v>30845386026 04</v>
      </c>
      <c r="L505" s="3" t="str">
        <f t="shared" si="28"/>
        <v>30845386026 04</v>
      </c>
    </row>
    <row r="506" spans="1:12" x14ac:dyDescent="0.2">
      <c r="A506" s="10" t="s">
        <v>150</v>
      </c>
      <c r="B506" s="3" t="str">
        <f>VLOOKUP(A506,Adr!A:B,2,FALSE)</f>
        <v>Slovenský zväz ľadového hokeja</v>
      </c>
      <c r="C506" s="3" t="s">
        <v>1552</v>
      </c>
      <c r="D506" s="4">
        <v>150000</v>
      </c>
      <c r="E506" s="5">
        <v>0</v>
      </c>
      <c r="F506" s="10" t="s">
        <v>239</v>
      </c>
      <c r="G506" s="3" t="s">
        <v>11</v>
      </c>
      <c r="I506" s="3" t="str">
        <f t="shared" si="26"/>
        <v>30845386f</v>
      </c>
      <c r="J506" s="3" t="str">
        <f t="shared" si="27"/>
        <v>30845386026 04</v>
      </c>
      <c r="L506" s="3" t="str">
        <f t="shared" si="28"/>
        <v>30845386026 04</v>
      </c>
    </row>
    <row r="507" spans="1:12" x14ac:dyDescent="0.2">
      <c r="A507" s="10" t="s">
        <v>150</v>
      </c>
      <c r="B507" s="3" t="str">
        <f>VLOOKUP(A507,Adr!A:B,2,FALSE)</f>
        <v>Slovenský zväz ľadového hokeja</v>
      </c>
      <c r="C507" s="3" t="s">
        <v>1549</v>
      </c>
      <c r="D507" s="4">
        <v>30000</v>
      </c>
      <c r="E507" s="5">
        <v>0</v>
      </c>
      <c r="F507" s="10" t="s">
        <v>239</v>
      </c>
      <c r="G507" s="3" t="s">
        <v>12</v>
      </c>
      <c r="I507" s="3" t="str">
        <f t="shared" si="26"/>
        <v>30845386f</v>
      </c>
      <c r="J507" s="3" t="str">
        <f t="shared" si="27"/>
        <v>30845386026 03</v>
      </c>
      <c r="L507" s="3" t="str">
        <f t="shared" si="28"/>
        <v>30845386026 03</v>
      </c>
    </row>
    <row r="508" spans="1:12" x14ac:dyDescent="0.2">
      <c r="A508" s="10" t="s">
        <v>152</v>
      </c>
      <c r="B508" s="3" t="str">
        <f>VLOOKUP(A508,Adr!A:B,2,FALSE)</f>
        <v>Slovenský zväz moderného päťboja</v>
      </c>
      <c r="C508" s="3" t="s">
        <v>948</v>
      </c>
      <c r="D508" s="4">
        <v>120591</v>
      </c>
      <c r="E508" s="5">
        <v>0</v>
      </c>
      <c r="F508" s="10" t="s">
        <v>234</v>
      </c>
      <c r="G508" s="3" t="s">
        <v>6</v>
      </c>
      <c r="H508" s="3" t="s">
        <v>1583</v>
      </c>
      <c r="I508" s="3" t="str">
        <f t="shared" si="26"/>
        <v>30788714a</v>
      </c>
      <c r="J508" s="3" t="str">
        <f t="shared" si="27"/>
        <v>30788714026 02</v>
      </c>
      <c r="K508" s="3" t="str">
        <f>LEFT(C508,FIND(" - ",C508))</f>
        <v xml:space="preserve">moderný päťboj </v>
      </c>
      <c r="L508" s="3" t="str">
        <f t="shared" si="28"/>
        <v>30788714026 02B</v>
      </c>
    </row>
    <row r="509" spans="1:12" x14ac:dyDescent="0.2">
      <c r="A509" s="10" t="s">
        <v>152</v>
      </c>
      <c r="B509" s="3" t="str">
        <f>VLOOKUP(A509,Adr!A:B,2,FALSE)</f>
        <v>Slovenský zväz moderného päťboja</v>
      </c>
      <c r="C509" s="3" t="s">
        <v>1464</v>
      </c>
      <c r="D509" s="4">
        <v>0</v>
      </c>
      <c r="E509" s="5">
        <v>0</v>
      </c>
      <c r="F509" s="10" t="s">
        <v>234</v>
      </c>
      <c r="G509" s="3" t="s">
        <v>6</v>
      </c>
      <c r="H509" s="3" t="s">
        <v>1584</v>
      </c>
      <c r="I509" s="3" t="str">
        <f t="shared" si="26"/>
        <v>30788714a</v>
      </c>
      <c r="J509" s="3" t="str">
        <f t="shared" si="27"/>
        <v>30788714026 02</v>
      </c>
      <c r="K509" s="3" t="str">
        <f>LEFT(C509,FIND(" - ",C509))</f>
        <v xml:space="preserve">moderný päťboj </v>
      </c>
      <c r="L509" s="3" t="str">
        <f t="shared" si="28"/>
        <v>30788714026 02K</v>
      </c>
    </row>
    <row r="510" spans="1:12" x14ac:dyDescent="0.2">
      <c r="A510" s="10" t="s">
        <v>155</v>
      </c>
      <c r="B510" s="3" t="str">
        <f>VLOOKUP(A510,Adr!A:B,2,FALSE)</f>
        <v>Slovenský zväz orientačných športov</v>
      </c>
      <c r="C510" s="3" t="s">
        <v>949</v>
      </c>
      <c r="D510" s="4">
        <v>81658</v>
      </c>
      <c r="E510" s="5">
        <v>0</v>
      </c>
      <c r="F510" s="10" t="s">
        <v>234</v>
      </c>
      <c r="G510" s="3" t="s">
        <v>6</v>
      </c>
      <c r="H510" s="3" t="s">
        <v>1583</v>
      </c>
      <c r="I510" s="3" t="str">
        <f t="shared" si="26"/>
        <v>30806518a</v>
      </c>
      <c r="J510" s="3" t="str">
        <f t="shared" si="27"/>
        <v>30806518026 02</v>
      </c>
      <c r="K510" s="3" t="str">
        <f>LEFT(C510,FIND(" - ",C510))</f>
        <v xml:space="preserve">orientačné športy </v>
      </c>
      <c r="L510" s="3" t="str">
        <f t="shared" si="28"/>
        <v>30806518026 02B</v>
      </c>
    </row>
    <row r="511" spans="1:12" x14ac:dyDescent="0.2">
      <c r="A511" s="10" t="s">
        <v>155</v>
      </c>
      <c r="B511" s="3" t="str">
        <f>VLOOKUP(A511,Adr!A:B,2,FALSE)</f>
        <v>Slovenský zväz orientačných športov</v>
      </c>
      <c r="C511" s="3" t="s">
        <v>1466</v>
      </c>
      <c r="D511" s="4">
        <v>0</v>
      </c>
      <c r="E511" s="5">
        <v>0</v>
      </c>
      <c r="F511" s="10" t="s">
        <v>234</v>
      </c>
      <c r="G511" s="3" t="s">
        <v>6</v>
      </c>
      <c r="H511" s="3" t="s">
        <v>1584</v>
      </c>
      <c r="I511" s="3" t="str">
        <f t="shared" si="26"/>
        <v>30806518a</v>
      </c>
      <c r="J511" s="3" t="str">
        <f t="shared" si="27"/>
        <v>30806518026 02</v>
      </c>
      <c r="K511" s="3" t="str">
        <f>LEFT(C511,FIND(" - ",C511))</f>
        <v xml:space="preserve">orientačné športy </v>
      </c>
      <c r="L511" s="3" t="str">
        <f t="shared" si="28"/>
        <v>30806518026 02K</v>
      </c>
    </row>
    <row r="512" spans="1:12" x14ac:dyDescent="0.2">
      <c r="A512" s="10" t="s">
        <v>155</v>
      </c>
      <c r="B512" s="3" t="str">
        <f>VLOOKUP(A512,Adr!A:B,2,FALSE)</f>
        <v>Slovenský zväz orientačných športov</v>
      </c>
      <c r="C512" s="3" t="s">
        <v>852</v>
      </c>
      <c r="D512" s="4">
        <v>20000</v>
      </c>
      <c r="E512" s="5">
        <v>0</v>
      </c>
      <c r="F512" s="10" t="s">
        <v>235</v>
      </c>
      <c r="G512" s="3" t="s">
        <v>12</v>
      </c>
      <c r="I512" s="3" t="str">
        <f t="shared" si="26"/>
        <v>30806518b</v>
      </c>
      <c r="J512" s="3" t="str">
        <f t="shared" si="27"/>
        <v>30806518026 03</v>
      </c>
      <c r="L512" s="3" t="str">
        <f t="shared" si="28"/>
        <v>30806518026 03</v>
      </c>
    </row>
    <row r="513" spans="1:12" x14ac:dyDescent="0.2">
      <c r="A513" s="10" t="s">
        <v>155</v>
      </c>
      <c r="B513" s="3" t="str">
        <f>VLOOKUP(A513,Adr!A:B,2,FALSE)</f>
        <v>Slovenský zväz orientačných športov</v>
      </c>
      <c r="C513" s="3" t="s">
        <v>1204</v>
      </c>
      <c r="D513" s="4">
        <v>4000</v>
      </c>
      <c r="E513" s="5">
        <v>0</v>
      </c>
      <c r="F513" s="10" t="s">
        <v>237</v>
      </c>
      <c r="G513" s="3" t="s">
        <v>12</v>
      </c>
      <c r="I513" s="3" t="str">
        <f t="shared" si="26"/>
        <v>30806518d</v>
      </c>
      <c r="J513" s="3" t="str">
        <f t="shared" si="27"/>
        <v>30806518026 03</v>
      </c>
      <c r="L513" s="3" t="str">
        <f t="shared" si="28"/>
        <v>30806518026 03</v>
      </c>
    </row>
    <row r="514" spans="1:12" x14ac:dyDescent="0.2">
      <c r="A514" s="10" t="s">
        <v>155</v>
      </c>
      <c r="B514" s="3" t="str">
        <f>VLOOKUP(A514,Adr!A:B,2,FALSE)</f>
        <v>Slovenský zväz orientačných športov</v>
      </c>
      <c r="C514" s="3" t="s">
        <v>1205</v>
      </c>
      <c r="D514" s="4">
        <v>500</v>
      </c>
      <c r="E514" s="5">
        <v>0</v>
      </c>
      <c r="F514" s="10" t="s">
        <v>237</v>
      </c>
      <c r="G514" s="3" t="s">
        <v>12</v>
      </c>
      <c r="I514" s="3" t="str">
        <f t="shared" ref="I514:I577" si="29">A514&amp;F514</f>
        <v>30806518d</v>
      </c>
      <c r="J514" s="3" t="str">
        <f t="shared" ref="J514:J577" si="30">A514&amp;G514</f>
        <v>30806518026 03</v>
      </c>
      <c r="L514" s="3" t="str">
        <f t="shared" ref="L514:L577" si="31">A514&amp;G514&amp;H514</f>
        <v>30806518026 03</v>
      </c>
    </row>
    <row r="515" spans="1:12" x14ac:dyDescent="0.2">
      <c r="A515" s="10" t="s">
        <v>155</v>
      </c>
      <c r="B515" s="3" t="str">
        <f>VLOOKUP(A515,Adr!A:B,2,FALSE)</f>
        <v>Slovenský zväz orientačných športov</v>
      </c>
      <c r="C515" s="3" t="s">
        <v>1553</v>
      </c>
      <c r="D515" s="4">
        <v>10000</v>
      </c>
      <c r="E515" s="5">
        <v>0</v>
      </c>
      <c r="F515" s="10" t="s">
        <v>239</v>
      </c>
      <c r="G515" s="3" t="s">
        <v>12</v>
      </c>
      <c r="I515" s="3" t="str">
        <f t="shared" si="29"/>
        <v>30806518f</v>
      </c>
      <c r="J515" s="3" t="str">
        <f t="shared" si="30"/>
        <v>30806518026 03</v>
      </c>
      <c r="L515" s="3" t="str">
        <f t="shared" si="31"/>
        <v>30806518026 03</v>
      </c>
    </row>
    <row r="516" spans="1:12" x14ac:dyDescent="0.2">
      <c r="A516" s="10" t="s">
        <v>157</v>
      </c>
      <c r="B516" s="3" t="str">
        <f>VLOOKUP(A516,Adr!A:B,2,FALSE)</f>
        <v>Slovenský zväz pozemného hokeja</v>
      </c>
      <c r="C516" s="3" t="s">
        <v>950</v>
      </c>
      <c r="D516" s="4">
        <v>188664</v>
      </c>
      <c r="E516" s="5">
        <v>0</v>
      </c>
      <c r="F516" s="10" t="s">
        <v>234</v>
      </c>
      <c r="G516" s="3" t="s">
        <v>6</v>
      </c>
      <c r="H516" s="3" t="s">
        <v>1583</v>
      </c>
      <c r="I516" s="3" t="str">
        <f t="shared" si="29"/>
        <v>31751075a</v>
      </c>
      <c r="J516" s="3" t="str">
        <f t="shared" si="30"/>
        <v>31751075026 02</v>
      </c>
      <c r="K516" s="3" t="str">
        <f>LEFT(C516,FIND(" - ",C516))</f>
        <v xml:space="preserve">pozemný hokej </v>
      </c>
      <c r="L516" s="3" t="str">
        <f t="shared" si="31"/>
        <v>31751075026 02B</v>
      </c>
    </row>
    <row r="517" spans="1:12" x14ac:dyDescent="0.2">
      <c r="A517" s="10" t="s">
        <v>157</v>
      </c>
      <c r="B517" s="3" t="str">
        <f>VLOOKUP(A517,Adr!A:B,2,FALSE)</f>
        <v>Slovenský zväz pozemného hokeja</v>
      </c>
      <c r="C517" s="3" t="s">
        <v>1467</v>
      </c>
      <c r="D517" s="4">
        <v>0</v>
      </c>
      <c r="E517" s="5">
        <v>0</v>
      </c>
      <c r="F517" s="10" t="s">
        <v>234</v>
      </c>
      <c r="G517" s="3" t="s">
        <v>6</v>
      </c>
      <c r="H517" s="3" t="s">
        <v>1584</v>
      </c>
      <c r="I517" s="3" t="str">
        <f t="shared" si="29"/>
        <v>31751075a</v>
      </c>
      <c r="J517" s="3" t="str">
        <f t="shared" si="30"/>
        <v>31751075026 02</v>
      </c>
      <c r="K517" s="3" t="str">
        <f>LEFT(C517,FIND(" - ",C517))</f>
        <v xml:space="preserve">pozemný hokej </v>
      </c>
      <c r="L517" s="3" t="str">
        <f t="shared" si="31"/>
        <v>31751075026 02K</v>
      </c>
    </row>
    <row r="518" spans="1:12" x14ac:dyDescent="0.2">
      <c r="A518" s="10" t="s">
        <v>1032</v>
      </c>
      <c r="B518" s="3" t="str">
        <f>VLOOKUP(A518,Adr!A:B,2,FALSE)</f>
        <v>Slovenský zväz psích záprahov</v>
      </c>
      <c r="C518" s="3" t="s">
        <v>1206</v>
      </c>
      <c r="D518" s="4">
        <v>750</v>
      </c>
      <c r="E518" s="5">
        <v>0</v>
      </c>
      <c r="F518" s="10" t="s">
        <v>237</v>
      </c>
      <c r="G518" s="3" t="s">
        <v>12</v>
      </c>
      <c r="I518" s="3" t="str">
        <f t="shared" si="29"/>
        <v>37818058d</v>
      </c>
      <c r="J518" s="3" t="str">
        <f t="shared" si="30"/>
        <v>37818058026 03</v>
      </c>
      <c r="L518" s="3" t="str">
        <f t="shared" si="31"/>
        <v>37818058026 03</v>
      </c>
    </row>
    <row r="519" spans="1:12" x14ac:dyDescent="0.2">
      <c r="A519" s="10" t="s">
        <v>1032</v>
      </c>
      <c r="B519" s="3" t="str">
        <f>VLOOKUP(A519,Adr!A:B,2,FALSE)</f>
        <v>Slovenský zväz psích záprahov</v>
      </c>
      <c r="C519" s="3" t="s">
        <v>1207</v>
      </c>
      <c r="D519" s="4">
        <v>1000</v>
      </c>
      <c r="E519" s="5">
        <v>0</v>
      </c>
      <c r="F519" s="10" t="s">
        <v>237</v>
      </c>
      <c r="G519" s="3" t="s">
        <v>12</v>
      </c>
      <c r="I519" s="3" t="str">
        <f t="shared" si="29"/>
        <v>37818058d</v>
      </c>
      <c r="J519" s="3" t="str">
        <f t="shared" si="30"/>
        <v>37818058026 03</v>
      </c>
      <c r="L519" s="3" t="str">
        <f t="shared" si="31"/>
        <v>37818058026 03</v>
      </c>
    </row>
    <row r="520" spans="1:12" x14ac:dyDescent="0.2">
      <c r="A520" s="10" t="s">
        <v>1032</v>
      </c>
      <c r="B520" s="3" t="str">
        <f>VLOOKUP(A520,Adr!A:B,2,FALSE)</f>
        <v>Slovenský zväz psích záprahov</v>
      </c>
      <c r="C520" s="3" t="s">
        <v>1208</v>
      </c>
      <c r="D520" s="4">
        <v>1000</v>
      </c>
      <c r="E520" s="5">
        <v>0</v>
      </c>
      <c r="F520" s="10" t="s">
        <v>237</v>
      </c>
      <c r="G520" s="3" t="s">
        <v>12</v>
      </c>
      <c r="I520" s="3" t="str">
        <f t="shared" si="29"/>
        <v>37818058d</v>
      </c>
      <c r="J520" s="3" t="str">
        <f t="shared" si="30"/>
        <v>37818058026 03</v>
      </c>
      <c r="L520" s="3" t="str">
        <f t="shared" si="31"/>
        <v>37818058026 03</v>
      </c>
    </row>
    <row r="521" spans="1:12" x14ac:dyDescent="0.2">
      <c r="A521" s="10" t="s">
        <v>1032</v>
      </c>
      <c r="B521" s="3" t="str">
        <f>VLOOKUP(A521,Adr!A:B,2,FALSE)</f>
        <v>Slovenský zväz psích záprahov</v>
      </c>
      <c r="C521" s="3" t="s">
        <v>1209</v>
      </c>
      <c r="D521" s="4">
        <v>750</v>
      </c>
      <c r="E521" s="5">
        <v>0</v>
      </c>
      <c r="F521" s="10" t="s">
        <v>237</v>
      </c>
      <c r="G521" s="3" t="s">
        <v>12</v>
      </c>
      <c r="I521" s="3" t="str">
        <f t="shared" si="29"/>
        <v>37818058d</v>
      </c>
      <c r="J521" s="3" t="str">
        <f t="shared" si="30"/>
        <v>37818058026 03</v>
      </c>
      <c r="L521" s="3" t="str">
        <f t="shared" si="31"/>
        <v>37818058026 03</v>
      </c>
    </row>
    <row r="522" spans="1:12" x14ac:dyDescent="0.2">
      <c r="A522" s="10" t="s">
        <v>1032</v>
      </c>
      <c r="B522" s="3" t="str">
        <f>VLOOKUP(A522,Adr!A:B,2,FALSE)</f>
        <v>Slovenský zväz psích záprahov</v>
      </c>
      <c r="C522" s="3" t="s">
        <v>1210</v>
      </c>
      <c r="D522" s="4">
        <v>500</v>
      </c>
      <c r="E522" s="5">
        <v>0</v>
      </c>
      <c r="F522" s="10" t="s">
        <v>237</v>
      </c>
      <c r="G522" s="3" t="s">
        <v>12</v>
      </c>
      <c r="I522" s="3" t="str">
        <f t="shared" si="29"/>
        <v>37818058d</v>
      </c>
      <c r="J522" s="3" t="str">
        <f t="shared" si="30"/>
        <v>37818058026 03</v>
      </c>
      <c r="L522" s="3" t="str">
        <f t="shared" si="31"/>
        <v>37818058026 03</v>
      </c>
    </row>
    <row r="523" spans="1:12" x14ac:dyDescent="0.2">
      <c r="A523" s="10" t="s">
        <v>1032</v>
      </c>
      <c r="B523" s="3" t="str">
        <f>VLOOKUP(A523,Adr!A:B,2,FALSE)</f>
        <v>Slovenský zväz psích záprahov</v>
      </c>
      <c r="C523" s="3" t="s">
        <v>1211</v>
      </c>
      <c r="D523" s="4">
        <v>500</v>
      </c>
      <c r="E523" s="5">
        <v>0</v>
      </c>
      <c r="F523" s="10" t="s">
        <v>237</v>
      </c>
      <c r="G523" s="3" t="s">
        <v>12</v>
      </c>
      <c r="I523" s="3" t="str">
        <f t="shared" si="29"/>
        <v>37818058d</v>
      </c>
      <c r="J523" s="3" t="str">
        <f t="shared" si="30"/>
        <v>37818058026 03</v>
      </c>
      <c r="L523" s="3" t="str">
        <f t="shared" si="31"/>
        <v>37818058026 03</v>
      </c>
    </row>
    <row r="524" spans="1:12" x14ac:dyDescent="0.2">
      <c r="A524" s="10" t="s">
        <v>1032</v>
      </c>
      <c r="B524" s="3" t="str">
        <f>VLOOKUP(A524,Adr!A:B,2,FALSE)</f>
        <v>Slovenský zväz psích záprahov</v>
      </c>
      <c r="C524" s="3" t="s">
        <v>1212</v>
      </c>
      <c r="D524" s="4">
        <v>500</v>
      </c>
      <c r="E524" s="5">
        <v>0</v>
      </c>
      <c r="F524" s="10" t="s">
        <v>237</v>
      </c>
      <c r="G524" s="3" t="s">
        <v>12</v>
      </c>
      <c r="I524" s="3" t="str">
        <f t="shared" si="29"/>
        <v>37818058d</v>
      </c>
      <c r="J524" s="3" t="str">
        <f t="shared" si="30"/>
        <v>37818058026 03</v>
      </c>
      <c r="L524" s="3" t="str">
        <f t="shared" si="31"/>
        <v>37818058026 03</v>
      </c>
    </row>
    <row r="525" spans="1:12" x14ac:dyDescent="0.2">
      <c r="A525" s="10" t="s">
        <v>1032</v>
      </c>
      <c r="B525" s="3" t="str">
        <f>VLOOKUP(A525,Adr!A:B,2,FALSE)</f>
        <v>Slovenský zväz psích záprahov</v>
      </c>
      <c r="C525" s="3" t="s">
        <v>1213</v>
      </c>
      <c r="D525" s="4">
        <v>1000</v>
      </c>
      <c r="E525" s="5">
        <v>0</v>
      </c>
      <c r="F525" s="10" t="s">
        <v>237</v>
      </c>
      <c r="G525" s="3" t="s">
        <v>12</v>
      </c>
      <c r="I525" s="3" t="str">
        <f t="shared" si="29"/>
        <v>37818058d</v>
      </c>
      <c r="J525" s="3" t="str">
        <f t="shared" si="30"/>
        <v>37818058026 03</v>
      </c>
      <c r="L525" s="3" t="str">
        <f t="shared" si="31"/>
        <v>37818058026 03</v>
      </c>
    </row>
    <row r="526" spans="1:12" x14ac:dyDescent="0.2">
      <c r="A526" s="10" t="s">
        <v>1032</v>
      </c>
      <c r="B526" s="3" t="str">
        <f>VLOOKUP(A526,Adr!A:B,2,FALSE)</f>
        <v>Slovenský zväz psích záprahov</v>
      </c>
      <c r="C526" s="3" t="s">
        <v>1214</v>
      </c>
      <c r="D526" s="4">
        <v>750</v>
      </c>
      <c r="E526" s="5">
        <v>0</v>
      </c>
      <c r="F526" s="10" t="s">
        <v>237</v>
      </c>
      <c r="G526" s="3" t="s">
        <v>12</v>
      </c>
      <c r="I526" s="3" t="str">
        <f t="shared" si="29"/>
        <v>37818058d</v>
      </c>
      <c r="J526" s="3" t="str">
        <f t="shared" si="30"/>
        <v>37818058026 03</v>
      </c>
      <c r="L526" s="3" t="str">
        <f t="shared" si="31"/>
        <v>37818058026 03</v>
      </c>
    </row>
    <row r="527" spans="1:12" x14ac:dyDescent="0.2">
      <c r="A527" s="10" t="s">
        <v>1032</v>
      </c>
      <c r="B527" s="3" t="str">
        <f>VLOOKUP(A527,Adr!A:B,2,FALSE)</f>
        <v>Slovenský zväz psích záprahov</v>
      </c>
      <c r="C527" s="3" t="s">
        <v>1215</v>
      </c>
      <c r="D527" s="4">
        <v>1000</v>
      </c>
      <c r="E527" s="5">
        <v>0</v>
      </c>
      <c r="F527" s="10" t="s">
        <v>237</v>
      </c>
      <c r="G527" s="3" t="s">
        <v>12</v>
      </c>
      <c r="I527" s="3" t="str">
        <f t="shared" si="29"/>
        <v>37818058d</v>
      </c>
      <c r="J527" s="3" t="str">
        <f t="shared" si="30"/>
        <v>37818058026 03</v>
      </c>
      <c r="L527" s="3" t="str">
        <f t="shared" si="31"/>
        <v>37818058026 03</v>
      </c>
    </row>
    <row r="528" spans="1:12" x14ac:dyDescent="0.2">
      <c r="A528" s="10" t="s">
        <v>1032</v>
      </c>
      <c r="B528" s="3" t="str">
        <f>VLOOKUP(A528,Adr!A:B,2,FALSE)</f>
        <v>Slovenský zväz psích záprahov</v>
      </c>
      <c r="C528" s="3" t="s">
        <v>1216</v>
      </c>
      <c r="D528" s="4">
        <v>200</v>
      </c>
      <c r="E528" s="5">
        <v>0</v>
      </c>
      <c r="F528" s="10" t="s">
        <v>237</v>
      </c>
      <c r="G528" s="3" t="s">
        <v>12</v>
      </c>
      <c r="I528" s="3" t="str">
        <f t="shared" si="29"/>
        <v>37818058d</v>
      </c>
      <c r="J528" s="3" t="str">
        <f t="shared" si="30"/>
        <v>37818058026 03</v>
      </c>
      <c r="L528" s="3" t="str">
        <f t="shared" si="31"/>
        <v>37818058026 03</v>
      </c>
    </row>
    <row r="529" spans="1:12" x14ac:dyDescent="0.2">
      <c r="A529" s="10" t="s">
        <v>1032</v>
      </c>
      <c r="B529" s="3" t="str">
        <f>VLOOKUP(A529,Adr!A:B,2,FALSE)</f>
        <v>Slovenský zväz psích záprahov</v>
      </c>
      <c r="C529" s="3" t="s">
        <v>1040</v>
      </c>
      <c r="D529" s="4">
        <v>20400</v>
      </c>
      <c r="E529" s="5">
        <v>0</v>
      </c>
      <c r="F529" s="10" t="s">
        <v>237</v>
      </c>
      <c r="G529" s="3" t="s">
        <v>12</v>
      </c>
      <c r="I529" s="3" t="str">
        <f t="shared" si="29"/>
        <v>37818058d</v>
      </c>
      <c r="J529" s="3" t="str">
        <f t="shared" si="30"/>
        <v>37818058026 03</v>
      </c>
      <c r="L529" s="3" t="str">
        <f t="shared" si="31"/>
        <v>37818058026 03</v>
      </c>
    </row>
    <row r="530" spans="1:12" x14ac:dyDescent="0.2">
      <c r="A530" s="10" t="s">
        <v>1033</v>
      </c>
      <c r="B530" s="3" t="str">
        <f>VLOOKUP(A530,Adr!A:B,2,FALSE)</f>
        <v>Slovenský zväz rádioamatérov</v>
      </c>
      <c r="C530" s="3" t="s">
        <v>1217</v>
      </c>
      <c r="D530" s="4">
        <v>2000</v>
      </c>
      <c r="E530" s="5">
        <v>0</v>
      </c>
      <c r="F530" s="10" t="s">
        <v>237</v>
      </c>
      <c r="G530" s="3" t="s">
        <v>12</v>
      </c>
      <c r="I530" s="3" t="str">
        <f t="shared" si="29"/>
        <v>00896896d</v>
      </c>
      <c r="J530" s="3" t="str">
        <f t="shared" si="30"/>
        <v>00896896026 03</v>
      </c>
      <c r="L530" s="3" t="str">
        <f t="shared" si="31"/>
        <v>00896896026 03</v>
      </c>
    </row>
    <row r="531" spans="1:12" x14ac:dyDescent="0.2">
      <c r="A531" s="10" t="s">
        <v>1033</v>
      </c>
      <c r="B531" s="3" t="str">
        <f>VLOOKUP(A531,Adr!A:B,2,FALSE)</f>
        <v>Slovenský zväz rádioamatérov</v>
      </c>
      <c r="C531" s="3" t="s">
        <v>1218</v>
      </c>
      <c r="D531" s="4">
        <v>250</v>
      </c>
      <c r="E531" s="5">
        <v>0</v>
      </c>
      <c r="F531" s="10" t="s">
        <v>237</v>
      </c>
      <c r="G531" s="3" t="s">
        <v>12</v>
      </c>
      <c r="I531" s="3" t="str">
        <f t="shared" si="29"/>
        <v>00896896d</v>
      </c>
      <c r="J531" s="3" t="str">
        <f t="shared" si="30"/>
        <v>00896896026 03</v>
      </c>
      <c r="L531" s="3" t="str">
        <f t="shared" si="31"/>
        <v>00896896026 03</v>
      </c>
    </row>
    <row r="532" spans="1:12" x14ac:dyDescent="0.2">
      <c r="A532" s="10" t="s">
        <v>1033</v>
      </c>
      <c r="B532" s="3" t="str">
        <f>VLOOKUP(A532,Adr!A:B,2,FALSE)</f>
        <v>Slovenský zväz rádioamatérov</v>
      </c>
      <c r="C532" s="3" t="s">
        <v>1219</v>
      </c>
      <c r="D532" s="4">
        <v>330</v>
      </c>
      <c r="E532" s="5">
        <v>0</v>
      </c>
      <c r="F532" s="10" t="s">
        <v>237</v>
      </c>
      <c r="G532" s="3" t="s">
        <v>12</v>
      </c>
      <c r="I532" s="3" t="str">
        <f t="shared" si="29"/>
        <v>00896896d</v>
      </c>
      <c r="J532" s="3" t="str">
        <f t="shared" si="30"/>
        <v>00896896026 03</v>
      </c>
      <c r="L532" s="3" t="str">
        <f t="shared" si="31"/>
        <v>00896896026 03</v>
      </c>
    </row>
    <row r="533" spans="1:12" x14ac:dyDescent="0.2">
      <c r="A533" s="10" t="s">
        <v>1033</v>
      </c>
      <c r="B533" s="3" t="str">
        <f>VLOOKUP(A533,Adr!A:B,2,FALSE)</f>
        <v>Slovenský zväz rádioamatérov</v>
      </c>
      <c r="C533" s="3" t="s">
        <v>1220</v>
      </c>
      <c r="D533" s="4">
        <v>330</v>
      </c>
      <c r="E533" s="5">
        <v>0</v>
      </c>
      <c r="F533" s="10" t="s">
        <v>237</v>
      </c>
      <c r="G533" s="3" t="s">
        <v>12</v>
      </c>
      <c r="I533" s="3" t="str">
        <f t="shared" si="29"/>
        <v>00896896d</v>
      </c>
      <c r="J533" s="3" t="str">
        <f t="shared" si="30"/>
        <v>00896896026 03</v>
      </c>
      <c r="L533" s="3" t="str">
        <f t="shared" si="31"/>
        <v>00896896026 03</v>
      </c>
    </row>
    <row r="534" spans="1:12" x14ac:dyDescent="0.2">
      <c r="A534" s="10" t="s">
        <v>1033</v>
      </c>
      <c r="B534" s="3" t="str">
        <f>VLOOKUP(A534,Adr!A:B,2,FALSE)</f>
        <v>Slovenský zväz rádioamatérov</v>
      </c>
      <c r="C534" s="3" t="s">
        <v>1221</v>
      </c>
      <c r="D534" s="4">
        <v>330</v>
      </c>
      <c r="E534" s="5">
        <v>0</v>
      </c>
      <c r="F534" s="10" t="s">
        <v>237</v>
      </c>
      <c r="G534" s="3" t="s">
        <v>12</v>
      </c>
      <c r="I534" s="3" t="str">
        <f t="shared" si="29"/>
        <v>00896896d</v>
      </c>
      <c r="J534" s="3" t="str">
        <f t="shared" si="30"/>
        <v>00896896026 03</v>
      </c>
      <c r="L534" s="3" t="str">
        <f t="shared" si="31"/>
        <v>00896896026 03</v>
      </c>
    </row>
    <row r="535" spans="1:12" x14ac:dyDescent="0.2">
      <c r="A535" s="10" t="s">
        <v>1033</v>
      </c>
      <c r="B535" s="3" t="str">
        <f>VLOOKUP(A535,Adr!A:B,2,FALSE)</f>
        <v>Slovenský zväz rádioamatérov</v>
      </c>
      <c r="C535" s="3" t="s">
        <v>1040</v>
      </c>
      <c r="D535" s="4">
        <v>64000</v>
      </c>
      <c r="E535" s="5">
        <v>0</v>
      </c>
      <c r="F535" s="10" t="s">
        <v>237</v>
      </c>
      <c r="G535" s="3" t="s">
        <v>12</v>
      </c>
      <c r="I535" s="3" t="str">
        <f t="shared" si="29"/>
        <v>00896896d</v>
      </c>
      <c r="J535" s="3" t="str">
        <f t="shared" si="30"/>
        <v>00896896026 03</v>
      </c>
      <c r="L535" s="3" t="str">
        <f t="shared" si="31"/>
        <v>00896896026 03</v>
      </c>
    </row>
    <row r="536" spans="1:12" x14ac:dyDescent="0.2">
      <c r="A536" s="10" t="s">
        <v>161</v>
      </c>
      <c r="B536" s="3" t="str">
        <f>VLOOKUP(A536,Adr!A:B,2,FALSE)</f>
        <v>Slovenský zväz rybolovnej techniky</v>
      </c>
      <c r="C536" s="3" t="s">
        <v>951</v>
      </c>
      <c r="D536" s="4">
        <v>28877</v>
      </c>
      <c r="E536" s="5">
        <v>0</v>
      </c>
      <c r="F536" s="10" t="s">
        <v>234</v>
      </c>
      <c r="G536" s="3" t="s">
        <v>6</v>
      </c>
      <c r="H536" s="3" t="s">
        <v>1583</v>
      </c>
      <c r="I536" s="3" t="str">
        <f t="shared" si="29"/>
        <v>31871526a</v>
      </c>
      <c r="J536" s="3" t="str">
        <f t="shared" si="30"/>
        <v>31871526026 02</v>
      </c>
      <c r="K536" s="3" t="str">
        <f>LEFT(C536,FIND(" - ",C536))</f>
        <v xml:space="preserve">rybolovná technika </v>
      </c>
      <c r="L536" s="3" t="str">
        <f t="shared" si="31"/>
        <v>31871526026 02B</v>
      </c>
    </row>
    <row r="537" spans="1:12" x14ac:dyDescent="0.2">
      <c r="A537" s="10" t="s">
        <v>161</v>
      </c>
      <c r="B537" s="3" t="str">
        <f>VLOOKUP(A537,Adr!A:B,2,FALSE)</f>
        <v>Slovenský zväz rybolovnej techniky</v>
      </c>
      <c r="C537" s="3" t="s">
        <v>1469</v>
      </c>
      <c r="D537" s="4">
        <v>0</v>
      </c>
      <c r="E537" s="5">
        <v>0</v>
      </c>
      <c r="F537" s="10" t="s">
        <v>234</v>
      </c>
      <c r="G537" s="3" t="s">
        <v>6</v>
      </c>
      <c r="H537" s="3" t="s">
        <v>1584</v>
      </c>
      <c r="I537" s="3" t="str">
        <f t="shared" si="29"/>
        <v>31871526a</v>
      </c>
      <c r="J537" s="3" t="str">
        <f t="shared" si="30"/>
        <v>31871526026 02</v>
      </c>
      <c r="K537" s="3" t="str">
        <f>LEFT(C537,FIND(" - ",C537))</f>
        <v xml:space="preserve">rybolovná technika </v>
      </c>
      <c r="L537" s="3" t="str">
        <f t="shared" si="31"/>
        <v>31871526026 02K</v>
      </c>
    </row>
    <row r="538" spans="1:12" x14ac:dyDescent="0.2">
      <c r="A538" s="10" t="s">
        <v>161</v>
      </c>
      <c r="B538" s="3" t="str">
        <f>VLOOKUP(A538,Adr!A:B,2,FALSE)</f>
        <v>Slovenský zväz rybolovnej techniky</v>
      </c>
      <c r="C538" s="3" t="s">
        <v>853</v>
      </c>
      <c r="D538" s="4">
        <v>10000</v>
      </c>
      <c r="E538" s="5">
        <v>0</v>
      </c>
      <c r="F538" s="10" t="s">
        <v>235</v>
      </c>
      <c r="G538" s="3" t="s">
        <v>12</v>
      </c>
      <c r="I538" s="3" t="str">
        <f t="shared" si="29"/>
        <v>31871526b</v>
      </c>
      <c r="J538" s="3" t="str">
        <f t="shared" si="30"/>
        <v>31871526026 03</v>
      </c>
      <c r="L538" s="3" t="str">
        <f t="shared" si="31"/>
        <v>31871526026 03</v>
      </c>
    </row>
    <row r="539" spans="1:12" x14ac:dyDescent="0.2">
      <c r="A539" s="10" t="s">
        <v>161</v>
      </c>
      <c r="B539" s="3" t="str">
        <f>VLOOKUP(A539,Adr!A:B,2,FALSE)</f>
        <v>Slovenský zväz rybolovnej techniky</v>
      </c>
      <c r="C539" s="3" t="s">
        <v>854</v>
      </c>
      <c r="D539" s="4">
        <v>3125</v>
      </c>
      <c r="E539" s="5">
        <v>0</v>
      </c>
      <c r="F539" s="10" t="s">
        <v>235</v>
      </c>
      <c r="G539" s="3" t="s">
        <v>12</v>
      </c>
      <c r="I539" s="3" t="str">
        <f t="shared" si="29"/>
        <v>31871526b</v>
      </c>
      <c r="J539" s="3" t="str">
        <f t="shared" si="30"/>
        <v>31871526026 03</v>
      </c>
      <c r="L539" s="3" t="str">
        <f t="shared" si="31"/>
        <v>31871526026 03</v>
      </c>
    </row>
    <row r="540" spans="1:12" x14ac:dyDescent="0.2">
      <c r="A540" s="10" t="s">
        <v>161</v>
      </c>
      <c r="B540" s="3" t="str">
        <f>VLOOKUP(A540,Adr!A:B,2,FALSE)</f>
        <v>Slovenský zväz rybolovnej techniky</v>
      </c>
      <c r="C540" s="3" t="s">
        <v>855</v>
      </c>
      <c r="D540" s="4">
        <v>5000</v>
      </c>
      <c r="E540" s="5">
        <v>0</v>
      </c>
      <c r="F540" s="10" t="s">
        <v>235</v>
      </c>
      <c r="G540" s="3" t="s">
        <v>12</v>
      </c>
      <c r="I540" s="3" t="str">
        <f t="shared" si="29"/>
        <v>31871526b</v>
      </c>
      <c r="J540" s="3" t="str">
        <f t="shared" si="30"/>
        <v>31871526026 03</v>
      </c>
      <c r="L540" s="3" t="str">
        <f t="shared" si="31"/>
        <v>31871526026 03</v>
      </c>
    </row>
    <row r="541" spans="1:12" x14ac:dyDescent="0.2">
      <c r="A541" s="10" t="s">
        <v>161</v>
      </c>
      <c r="B541" s="3" t="str">
        <f>VLOOKUP(A541,Adr!A:B,2,FALSE)</f>
        <v>Slovenský zväz rybolovnej techniky</v>
      </c>
      <c r="C541" s="3" t="s">
        <v>856</v>
      </c>
      <c r="D541" s="4">
        <v>5000</v>
      </c>
      <c r="E541" s="5">
        <v>0</v>
      </c>
      <c r="F541" s="10" t="s">
        <v>235</v>
      </c>
      <c r="G541" s="3" t="s">
        <v>12</v>
      </c>
      <c r="I541" s="3" t="str">
        <f t="shared" si="29"/>
        <v>31871526b</v>
      </c>
      <c r="J541" s="3" t="str">
        <f t="shared" si="30"/>
        <v>31871526026 03</v>
      </c>
      <c r="L541" s="3" t="str">
        <f t="shared" si="31"/>
        <v>31871526026 03</v>
      </c>
    </row>
    <row r="542" spans="1:12" x14ac:dyDescent="0.2">
      <c r="A542" s="10" t="s">
        <v>161</v>
      </c>
      <c r="B542" s="3" t="str">
        <f>VLOOKUP(A542,Adr!A:B,2,FALSE)</f>
        <v>Slovenský zväz rybolovnej techniky</v>
      </c>
      <c r="C542" s="3" t="s">
        <v>857</v>
      </c>
      <c r="D542" s="4">
        <v>7000</v>
      </c>
      <c r="E542" s="5">
        <v>0</v>
      </c>
      <c r="F542" s="10" t="s">
        <v>235</v>
      </c>
      <c r="G542" s="3" t="s">
        <v>12</v>
      </c>
      <c r="I542" s="3" t="str">
        <f t="shared" si="29"/>
        <v>31871526b</v>
      </c>
      <c r="J542" s="3" t="str">
        <f t="shared" si="30"/>
        <v>31871526026 03</v>
      </c>
      <c r="L542" s="3" t="str">
        <f t="shared" si="31"/>
        <v>31871526026 03</v>
      </c>
    </row>
    <row r="543" spans="1:12" x14ac:dyDescent="0.2">
      <c r="A543" s="10" t="s">
        <v>161</v>
      </c>
      <c r="B543" s="3" t="str">
        <f>VLOOKUP(A543,Adr!A:B,2,FALSE)</f>
        <v>Slovenský zväz rybolovnej techniky</v>
      </c>
      <c r="C543" s="3" t="s">
        <v>858</v>
      </c>
      <c r="D543" s="4">
        <v>3125</v>
      </c>
      <c r="E543" s="5">
        <v>0</v>
      </c>
      <c r="F543" s="10" t="s">
        <v>235</v>
      </c>
      <c r="G543" s="3" t="s">
        <v>12</v>
      </c>
      <c r="I543" s="3" t="str">
        <f t="shared" si="29"/>
        <v>31871526b</v>
      </c>
      <c r="J543" s="3" t="str">
        <f t="shared" si="30"/>
        <v>31871526026 03</v>
      </c>
      <c r="L543" s="3" t="str">
        <f t="shared" si="31"/>
        <v>31871526026 03</v>
      </c>
    </row>
    <row r="544" spans="1:12" x14ac:dyDescent="0.2">
      <c r="A544" s="10" t="s">
        <v>161</v>
      </c>
      <c r="B544" s="3" t="str">
        <f>VLOOKUP(A544,Adr!A:B,2,FALSE)</f>
        <v>Slovenský zväz rybolovnej techniky</v>
      </c>
      <c r="C544" s="3" t="s">
        <v>1222</v>
      </c>
      <c r="D544" s="4">
        <v>1250</v>
      </c>
      <c r="E544" s="5">
        <v>0</v>
      </c>
      <c r="F544" s="10" t="s">
        <v>237</v>
      </c>
      <c r="G544" s="3" t="s">
        <v>12</v>
      </c>
      <c r="I544" s="3" t="str">
        <f t="shared" si="29"/>
        <v>31871526d</v>
      </c>
      <c r="J544" s="3" t="str">
        <f t="shared" si="30"/>
        <v>31871526026 03</v>
      </c>
      <c r="L544" s="3" t="str">
        <f t="shared" si="31"/>
        <v>31871526026 03</v>
      </c>
    </row>
    <row r="545" spans="1:12" x14ac:dyDescent="0.2">
      <c r="A545" s="10" t="s">
        <v>161</v>
      </c>
      <c r="B545" s="3" t="str">
        <f>VLOOKUP(A545,Adr!A:B,2,FALSE)</f>
        <v>Slovenský zväz rybolovnej techniky</v>
      </c>
      <c r="C545" s="3" t="s">
        <v>1223</v>
      </c>
      <c r="D545" s="4">
        <v>1000</v>
      </c>
      <c r="E545" s="5">
        <v>0</v>
      </c>
      <c r="F545" s="10" t="s">
        <v>237</v>
      </c>
      <c r="G545" s="3" t="s">
        <v>12</v>
      </c>
      <c r="I545" s="3" t="str">
        <f t="shared" si="29"/>
        <v>31871526d</v>
      </c>
      <c r="J545" s="3" t="str">
        <f t="shared" si="30"/>
        <v>31871526026 03</v>
      </c>
      <c r="L545" s="3" t="str">
        <f t="shared" si="31"/>
        <v>31871526026 03</v>
      </c>
    </row>
    <row r="546" spans="1:12" x14ac:dyDescent="0.2">
      <c r="A546" s="10" t="s">
        <v>161</v>
      </c>
      <c r="B546" s="3" t="str">
        <f>VLOOKUP(A546,Adr!A:B,2,FALSE)</f>
        <v>Slovenský zväz rybolovnej techniky</v>
      </c>
      <c r="C546" s="3" t="s">
        <v>1224</v>
      </c>
      <c r="D546" s="4">
        <v>750</v>
      </c>
      <c r="E546" s="5">
        <v>0</v>
      </c>
      <c r="F546" s="10" t="s">
        <v>237</v>
      </c>
      <c r="G546" s="3" t="s">
        <v>12</v>
      </c>
      <c r="I546" s="3" t="str">
        <f t="shared" si="29"/>
        <v>31871526d</v>
      </c>
      <c r="J546" s="3" t="str">
        <f t="shared" si="30"/>
        <v>31871526026 03</v>
      </c>
      <c r="L546" s="3" t="str">
        <f t="shared" si="31"/>
        <v>31871526026 03</v>
      </c>
    </row>
    <row r="547" spans="1:12" x14ac:dyDescent="0.2">
      <c r="A547" s="10" t="s">
        <v>161</v>
      </c>
      <c r="B547" s="3" t="str">
        <f>VLOOKUP(A547,Adr!A:B,2,FALSE)</f>
        <v>Slovenský zväz rybolovnej techniky</v>
      </c>
      <c r="C547" s="3" t="s">
        <v>1225</v>
      </c>
      <c r="D547" s="4">
        <v>1000</v>
      </c>
      <c r="E547" s="5">
        <v>0</v>
      </c>
      <c r="F547" s="10" t="s">
        <v>237</v>
      </c>
      <c r="G547" s="3" t="s">
        <v>12</v>
      </c>
      <c r="I547" s="3" t="str">
        <f t="shared" si="29"/>
        <v>31871526d</v>
      </c>
      <c r="J547" s="3" t="str">
        <f t="shared" si="30"/>
        <v>31871526026 03</v>
      </c>
      <c r="L547" s="3" t="str">
        <f t="shared" si="31"/>
        <v>31871526026 03</v>
      </c>
    </row>
    <row r="548" spans="1:12" x14ac:dyDescent="0.2">
      <c r="A548" s="10" t="s">
        <v>161</v>
      </c>
      <c r="B548" s="3" t="str">
        <f>VLOOKUP(A548,Adr!A:B,2,FALSE)</f>
        <v>Slovenský zväz rybolovnej techniky</v>
      </c>
      <c r="C548" s="3" t="s">
        <v>1226</v>
      </c>
      <c r="D548" s="4">
        <v>1000</v>
      </c>
      <c r="E548" s="5">
        <v>0</v>
      </c>
      <c r="F548" s="10" t="s">
        <v>237</v>
      </c>
      <c r="G548" s="3" t="s">
        <v>12</v>
      </c>
      <c r="I548" s="3" t="str">
        <f t="shared" si="29"/>
        <v>31871526d</v>
      </c>
      <c r="J548" s="3" t="str">
        <f t="shared" si="30"/>
        <v>31871526026 03</v>
      </c>
      <c r="L548" s="3" t="str">
        <f t="shared" si="31"/>
        <v>31871526026 03</v>
      </c>
    </row>
    <row r="549" spans="1:12" x14ac:dyDescent="0.2">
      <c r="A549" s="10" t="s">
        <v>164</v>
      </c>
      <c r="B549" s="3" t="str">
        <f>VLOOKUP(A549,Adr!A:B,2,FALSE)</f>
        <v>Slovenský zväz sánkarov</v>
      </c>
      <c r="C549" s="3" t="s">
        <v>952</v>
      </c>
      <c r="D549" s="4">
        <v>138539</v>
      </c>
      <c r="E549" s="5">
        <v>0</v>
      </c>
      <c r="F549" s="10" t="s">
        <v>234</v>
      </c>
      <c r="G549" s="3" t="s">
        <v>6</v>
      </c>
      <c r="H549" s="3" t="s">
        <v>1583</v>
      </c>
      <c r="I549" s="3" t="str">
        <f t="shared" si="29"/>
        <v>31989373a</v>
      </c>
      <c r="J549" s="3" t="str">
        <f t="shared" si="30"/>
        <v>31989373026 02</v>
      </c>
      <c r="K549" s="3" t="str">
        <f>LEFT(C549,FIND(" - ",C549))</f>
        <v xml:space="preserve">sánkovanie </v>
      </c>
      <c r="L549" s="3" t="str">
        <f t="shared" si="31"/>
        <v>31989373026 02B</v>
      </c>
    </row>
    <row r="550" spans="1:12" x14ac:dyDescent="0.2">
      <c r="A550" s="10" t="s">
        <v>164</v>
      </c>
      <c r="B550" s="3" t="str">
        <f>VLOOKUP(A550,Adr!A:B,2,FALSE)</f>
        <v>Slovenský zväz sánkarov</v>
      </c>
      <c r="C550" s="3" t="s">
        <v>967</v>
      </c>
      <c r="D550" s="4">
        <v>8100</v>
      </c>
      <c r="E550" s="5">
        <v>0</v>
      </c>
      <c r="F550" s="10" t="s">
        <v>234</v>
      </c>
      <c r="G550" s="3" t="s">
        <v>6</v>
      </c>
      <c r="H550" s="3" t="s">
        <v>1584</v>
      </c>
      <c r="I550" s="3" t="str">
        <f t="shared" si="29"/>
        <v>31989373a</v>
      </c>
      <c r="J550" s="3" t="str">
        <f t="shared" si="30"/>
        <v>31989373026 02</v>
      </c>
      <c r="K550" s="3" t="str">
        <f>LEFT(C550,FIND(" - ",C550))</f>
        <v xml:space="preserve">sánkovanie </v>
      </c>
      <c r="L550" s="3" t="str">
        <f t="shared" si="31"/>
        <v>31989373026 02K</v>
      </c>
    </row>
    <row r="551" spans="1:12" x14ac:dyDescent="0.2">
      <c r="A551" s="10" t="s">
        <v>164</v>
      </c>
      <c r="B551" s="3" t="str">
        <f>VLOOKUP(A551,Adr!A:B,2,FALSE)</f>
        <v>Slovenský zväz sánkarov</v>
      </c>
      <c r="C551" s="3" t="s">
        <v>859</v>
      </c>
      <c r="D551" s="4">
        <v>15000</v>
      </c>
      <c r="E551" s="5">
        <v>0</v>
      </c>
      <c r="F551" s="10" t="s">
        <v>235</v>
      </c>
      <c r="G551" s="3" t="s">
        <v>12</v>
      </c>
      <c r="I551" s="3" t="str">
        <f t="shared" si="29"/>
        <v>31989373b</v>
      </c>
      <c r="J551" s="3" t="str">
        <f t="shared" si="30"/>
        <v>31989373026 03</v>
      </c>
      <c r="L551" s="3" t="str">
        <f t="shared" si="31"/>
        <v>31989373026 03</v>
      </c>
    </row>
    <row r="552" spans="1:12" x14ac:dyDescent="0.2">
      <c r="A552" s="10" t="s">
        <v>164</v>
      </c>
      <c r="B552" s="3" t="str">
        <f>VLOOKUP(A552,Adr!A:B,2,FALSE)</f>
        <v>Slovenský zväz sánkarov</v>
      </c>
      <c r="C552" s="3" t="s">
        <v>860</v>
      </c>
      <c r="D552" s="4">
        <v>6250</v>
      </c>
      <c r="E552" s="5">
        <v>0</v>
      </c>
      <c r="F552" s="10" t="s">
        <v>235</v>
      </c>
      <c r="G552" s="3" t="s">
        <v>12</v>
      </c>
      <c r="I552" s="3" t="str">
        <f t="shared" si="29"/>
        <v>31989373b</v>
      </c>
      <c r="J552" s="3" t="str">
        <f t="shared" si="30"/>
        <v>31989373026 03</v>
      </c>
      <c r="L552" s="3" t="str">
        <f t="shared" si="31"/>
        <v>31989373026 03</v>
      </c>
    </row>
    <row r="553" spans="1:12" x14ac:dyDescent="0.2">
      <c r="A553" s="10" t="s">
        <v>1034</v>
      </c>
      <c r="B553" s="3" t="str">
        <f>VLOOKUP(A553,Adr!A:B,2,FALSE)</f>
        <v>Slovenský zväz Taekwon-Do ITF</v>
      </c>
      <c r="C553" s="3" t="s">
        <v>1040</v>
      </c>
      <c r="D553" s="4">
        <v>31000</v>
      </c>
      <c r="E553" s="5">
        <v>0</v>
      </c>
      <c r="F553" s="10" t="s">
        <v>237</v>
      </c>
      <c r="G553" s="3" t="s">
        <v>12</v>
      </c>
      <c r="I553" s="3" t="str">
        <f t="shared" si="29"/>
        <v>37938941d</v>
      </c>
      <c r="J553" s="3" t="str">
        <f t="shared" si="30"/>
        <v>37938941026 03</v>
      </c>
      <c r="L553" s="3" t="str">
        <f t="shared" si="31"/>
        <v>37938941026 03</v>
      </c>
    </row>
    <row r="554" spans="1:12" x14ac:dyDescent="0.2">
      <c r="A554" s="10" t="s">
        <v>166</v>
      </c>
      <c r="B554" s="3" t="str">
        <f>VLOOKUP(A554,Adr!A:B,2,FALSE)</f>
        <v>Slovenský zväz tanečného športu</v>
      </c>
      <c r="C554" s="3" t="s">
        <v>953</v>
      </c>
      <c r="D554" s="4">
        <v>240482</v>
      </c>
      <c r="E554" s="5">
        <v>0</v>
      </c>
      <c r="F554" s="10" t="s">
        <v>234</v>
      </c>
      <c r="G554" s="3" t="s">
        <v>6</v>
      </c>
      <c r="H554" s="3" t="s">
        <v>1583</v>
      </c>
      <c r="I554" s="3" t="str">
        <f t="shared" si="29"/>
        <v>00684767a</v>
      </c>
      <c r="J554" s="3" t="str">
        <f t="shared" si="30"/>
        <v>00684767026 02</v>
      </c>
      <c r="K554" s="3" t="str">
        <f>LEFT(C554,FIND(" - ",C554))</f>
        <v xml:space="preserve">tanečný šport </v>
      </c>
      <c r="L554" s="3" t="str">
        <f t="shared" si="31"/>
        <v>00684767026 02B</v>
      </c>
    </row>
    <row r="555" spans="1:12" x14ac:dyDescent="0.2">
      <c r="A555" s="10" t="s">
        <v>166</v>
      </c>
      <c r="B555" s="3" t="str">
        <f>VLOOKUP(A555,Adr!A:B,2,FALSE)</f>
        <v>Slovenský zväz tanečného športu</v>
      </c>
      <c r="C555" s="3" t="s">
        <v>1479</v>
      </c>
      <c r="D555" s="4">
        <v>0</v>
      </c>
      <c r="E555" s="5">
        <v>0</v>
      </c>
      <c r="F555" s="10" t="s">
        <v>234</v>
      </c>
      <c r="G555" s="3" t="s">
        <v>6</v>
      </c>
      <c r="H555" s="3" t="s">
        <v>1584</v>
      </c>
      <c r="I555" s="3" t="str">
        <f t="shared" si="29"/>
        <v>00684767a</v>
      </c>
      <c r="J555" s="3" t="str">
        <f t="shared" si="30"/>
        <v>00684767026 02</v>
      </c>
      <c r="K555" s="3" t="str">
        <f>LEFT(C555,FIND(" - ",C555))</f>
        <v xml:space="preserve">tanečný šport </v>
      </c>
      <c r="L555" s="3" t="str">
        <f t="shared" si="31"/>
        <v>00684767026 02K</v>
      </c>
    </row>
    <row r="556" spans="1:12" x14ac:dyDescent="0.2">
      <c r="A556" s="10" t="s">
        <v>166</v>
      </c>
      <c r="B556" s="3" t="str">
        <f>VLOOKUP(A556,Adr!A:B,2,FALSE)</f>
        <v>Slovenský zväz tanečného športu</v>
      </c>
      <c r="C556" s="3" t="s">
        <v>861</v>
      </c>
      <c r="D556" s="4">
        <v>7500</v>
      </c>
      <c r="E556" s="5">
        <v>0</v>
      </c>
      <c r="F556" s="10" t="s">
        <v>235</v>
      </c>
      <c r="G556" s="3" t="s">
        <v>12</v>
      </c>
      <c r="I556" s="3" t="str">
        <f t="shared" si="29"/>
        <v>00684767b</v>
      </c>
      <c r="J556" s="3" t="str">
        <f t="shared" si="30"/>
        <v>00684767026 03</v>
      </c>
      <c r="L556" s="3" t="str">
        <f t="shared" si="31"/>
        <v>00684767026 03</v>
      </c>
    </row>
    <row r="557" spans="1:12" x14ac:dyDescent="0.2">
      <c r="A557" s="10" t="s">
        <v>166</v>
      </c>
      <c r="B557" s="3" t="str">
        <f>VLOOKUP(A557,Adr!A:B,2,FALSE)</f>
        <v>Slovenský zväz tanečného športu</v>
      </c>
      <c r="C557" s="3" t="s">
        <v>1227</v>
      </c>
      <c r="D557" s="4">
        <v>2250</v>
      </c>
      <c r="E557" s="5">
        <v>0</v>
      </c>
      <c r="F557" s="10" t="s">
        <v>237</v>
      </c>
      <c r="G557" s="3" t="s">
        <v>12</v>
      </c>
      <c r="I557" s="3" t="str">
        <f t="shared" si="29"/>
        <v>00684767d</v>
      </c>
      <c r="J557" s="3" t="str">
        <f t="shared" si="30"/>
        <v>00684767026 03</v>
      </c>
      <c r="L557" s="3" t="str">
        <f t="shared" si="31"/>
        <v>00684767026 03</v>
      </c>
    </row>
    <row r="558" spans="1:12" x14ac:dyDescent="0.2">
      <c r="A558" s="10" t="s">
        <v>166</v>
      </c>
      <c r="B558" s="3" t="str">
        <f>VLOOKUP(A558,Adr!A:B,2,FALSE)</f>
        <v>Slovenský zväz tanečného športu</v>
      </c>
      <c r="C558" s="3" t="s">
        <v>1228</v>
      </c>
      <c r="D558" s="4">
        <v>500</v>
      </c>
      <c r="E558" s="5">
        <v>0</v>
      </c>
      <c r="F558" s="10" t="s">
        <v>237</v>
      </c>
      <c r="G558" s="3" t="s">
        <v>12</v>
      </c>
      <c r="I558" s="3" t="str">
        <f t="shared" si="29"/>
        <v>00684767d</v>
      </c>
      <c r="J558" s="3" t="str">
        <f t="shared" si="30"/>
        <v>00684767026 03</v>
      </c>
      <c r="L558" s="3" t="str">
        <f t="shared" si="31"/>
        <v>00684767026 03</v>
      </c>
    </row>
    <row r="559" spans="1:12" x14ac:dyDescent="0.2">
      <c r="A559" s="10" t="s">
        <v>166</v>
      </c>
      <c r="B559" s="3" t="str">
        <f>VLOOKUP(A559,Adr!A:B,2,FALSE)</f>
        <v>Slovenský zväz tanečného športu</v>
      </c>
      <c r="C559" s="3" t="s">
        <v>1554</v>
      </c>
      <c r="D559" s="4">
        <v>30000</v>
      </c>
      <c r="E559" s="5">
        <v>0</v>
      </c>
      <c r="F559" s="10" t="s">
        <v>239</v>
      </c>
      <c r="G559" s="3" t="s">
        <v>12</v>
      </c>
      <c r="I559" s="3" t="str">
        <f t="shared" si="29"/>
        <v>00684767f</v>
      </c>
      <c r="J559" s="3" t="str">
        <f t="shared" si="30"/>
        <v>00684767026 03</v>
      </c>
      <c r="L559" s="3" t="str">
        <f t="shared" si="31"/>
        <v>00684767026 03</v>
      </c>
    </row>
    <row r="560" spans="1:12" x14ac:dyDescent="0.2">
      <c r="A560" s="10" t="s">
        <v>168</v>
      </c>
      <c r="B560" s="3" t="str">
        <f>VLOOKUP(A560,Adr!A:B,2,FALSE)</f>
        <v>Slovenský zväz telesne postihnutých športovcov</v>
      </c>
      <c r="C560" s="3" t="s">
        <v>862</v>
      </c>
      <c r="D560" s="4">
        <v>30000</v>
      </c>
      <c r="E560" s="5">
        <v>0</v>
      </c>
      <c r="F560" s="10" t="s">
        <v>235</v>
      </c>
      <c r="G560" s="3" t="s">
        <v>12</v>
      </c>
      <c r="I560" s="3" t="str">
        <f t="shared" si="29"/>
        <v>22665234b</v>
      </c>
      <c r="J560" s="3" t="str">
        <f t="shared" si="30"/>
        <v>22665234026 03</v>
      </c>
      <c r="L560" s="3" t="str">
        <f t="shared" si="31"/>
        <v>22665234026 03</v>
      </c>
    </row>
    <row r="561" spans="1:12" x14ac:dyDescent="0.2">
      <c r="A561" s="10" t="s">
        <v>168</v>
      </c>
      <c r="B561" s="3" t="str">
        <f>VLOOKUP(A561,Adr!A:B,2,FALSE)</f>
        <v>Slovenský zväz telesne postihnutých športovcov</v>
      </c>
      <c r="C561" s="3" t="s">
        <v>863</v>
      </c>
      <c r="D561" s="4">
        <v>20000</v>
      </c>
      <c r="E561" s="5">
        <v>0</v>
      </c>
      <c r="F561" s="10" t="s">
        <v>235</v>
      </c>
      <c r="G561" s="3" t="s">
        <v>12</v>
      </c>
      <c r="I561" s="3" t="str">
        <f t="shared" si="29"/>
        <v>22665234b</v>
      </c>
      <c r="J561" s="3" t="str">
        <f t="shared" si="30"/>
        <v>22665234026 03</v>
      </c>
      <c r="L561" s="3" t="str">
        <f t="shared" si="31"/>
        <v>22665234026 03</v>
      </c>
    </row>
    <row r="562" spans="1:12" x14ac:dyDescent="0.2">
      <c r="A562" s="10" t="s">
        <v>168</v>
      </c>
      <c r="B562" s="3" t="str">
        <f>VLOOKUP(A562,Adr!A:B,2,FALSE)</f>
        <v>Slovenský zväz telesne postihnutých športovcov</v>
      </c>
      <c r="C562" s="3" t="s">
        <v>864</v>
      </c>
      <c r="D562" s="4">
        <v>60000</v>
      </c>
      <c r="E562" s="5">
        <v>0</v>
      </c>
      <c r="F562" s="10" t="s">
        <v>235</v>
      </c>
      <c r="G562" s="3" t="s">
        <v>12</v>
      </c>
      <c r="I562" s="3" t="str">
        <f t="shared" si="29"/>
        <v>22665234b</v>
      </c>
      <c r="J562" s="3" t="str">
        <f t="shared" si="30"/>
        <v>22665234026 03</v>
      </c>
      <c r="L562" s="3" t="str">
        <f t="shared" si="31"/>
        <v>22665234026 03</v>
      </c>
    </row>
    <row r="563" spans="1:12" x14ac:dyDescent="0.2">
      <c r="A563" s="10" t="s">
        <v>168</v>
      </c>
      <c r="B563" s="3" t="str">
        <f>VLOOKUP(A563,Adr!A:B,2,FALSE)</f>
        <v>Slovenský zväz telesne postihnutých športovcov</v>
      </c>
      <c r="C563" s="3" t="s">
        <v>865</v>
      </c>
      <c r="D563" s="4">
        <v>66000</v>
      </c>
      <c r="E563" s="5">
        <v>0</v>
      </c>
      <c r="F563" s="10" t="s">
        <v>235</v>
      </c>
      <c r="G563" s="3" t="s">
        <v>12</v>
      </c>
      <c r="I563" s="3" t="str">
        <f t="shared" si="29"/>
        <v>22665234b</v>
      </c>
      <c r="J563" s="3" t="str">
        <f t="shared" si="30"/>
        <v>22665234026 03</v>
      </c>
      <c r="L563" s="3" t="str">
        <f t="shared" si="31"/>
        <v>22665234026 03</v>
      </c>
    </row>
    <row r="564" spans="1:12" x14ac:dyDescent="0.2">
      <c r="A564" s="10" t="s">
        <v>168</v>
      </c>
      <c r="B564" s="3" t="str">
        <f>VLOOKUP(A564,Adr!A:B,2,FALSE)</f>
        <v>Slovenský zväz telesne postihnutých športovcov</v>
      </c>
      <c r="C564" s="3" t="s">
        <v>866</v>
      </c>
      <c r="D564" s="4">
        <v>60000</v>
      </c>
      <c r="E564" s="5">
        <v>0</v>
      </c>
      <c r="F564" s="10" t="s">
        <v>235</v>
      </c>
      <c r="G564" s="3" t="s">
        <v>12</v>
      </c>
      <c r="I564" s="3" t="str">
        <f t="shared" si="29"/>
        <v>22665234b</v>
      </c>
      <c r="J564" s="3" t="str">
        <f t="shared" si="30"/>
        <v>22665234026 03</v>
      </c>
      <c r="L564" s="3" t="str">
        <f t="shared" si="31"/>
        <v>22665234026 03</v>
      </c>
    </row>
    <row r="565" spans="1:12" x14ac:dyDescent="0.2">
      <c r="A565" s="10" t="s">
        <v>168</v>
      </c>
      <c r="B565" s="3" t="str">
        <f>VLOOKUP(A565,Adr!A:B,2,FALSE)</f>
        <v>Slovenský zväz telesne postihnutých športovcov</v>
      </c>
      <c r="C565" s="3" t="s">
        <v>705</v>
      </c>
      <c r="D565" s="4">
        <v>30000</v>
      </c>
      <c r="E565" s="5">
        <v>0</v>
      </c>
      <c r="F565" s="10" t="s">
        <v>235</v>
      </c>
      <c r="G565" s="3" t="s">
        <v>12</v>
      </c>
      <c r="I565" s="3" t="str">
        <f t="shared" si="29"/>
        <v>22665234b</v>
      </c>
      <c r="J565" s="3" t="str">
        <f t="shared" si="30"/>
        <v>22665234026 03</v>
      </c>
      <c r="L565" s="3" t="str">
        <f t="shared" si="31"/>
        <v>22665234026 03</v>
      </c>
    </row>
    <row r="566" spans="1:12" x14ac:dyDescent="0.2">
      <c r="A566" s="10" t="s">
        <v>168</v>
      </c>
      <c r="B566" s="3" t="str">
        <f>VLOOKUP(A566,Adr!A:B,2,FALSE)</f>
        <v>Slovenský zväz telesne postihnutých športovcov</v>
      </c>
      <c r="C566" s="3" t="s">
        <v>867</v>
      </c>
      <c r="D566" s="4">
        <v>50000</v>
      </c>
      <c r="E566" s="5">
        <v>0</v>
      </c>
      <c r="F566" s="10" t="s">
        <v>235</v>
      </c>
      <c r="G566" s="3" t="s">
        <v>12</v>
      </c>
      <c r="I566" s="3" t="str">
        <f t="shared" si="29"/>
        <v>22665234b</v>
      </c>
      <c r="J566" s="3" t="str">
        <f t="shared" si="30"/>
        <v>22665234026 03</v>
      </c>
      <c r="L566" s="3" t="str">
        <f t="shared" si="31"/>
        <v>22665234026 03</v>
      </c>
    </row>
    <row r="567" spans="1:12" x14ac:dyDescent="0.2">
      <c r="A567" s="10" t="s">
        <v>168</v>
      </c>
      <c r="B567" s="3" t="str">
        <f>VLOOKUP(A567,Adr!A:B,2,FALSE)</f>
        <v>Slovenský zväz telesne postihnutých športovcov</v>
      </c>
      <c r="C567" s="3" t="s">
        <v>868</v>
      </c>
      <c r="D567" s="4">
        <v>30000</v>
      </c>
      <c r="E567" s="5">
        <v>0</v>
      </c>
      <c r="F567" s="10" t="s">
        <v>235</v>
      </c>
      <c r="G567" s="3" t="s">
        <v>12</v>
      </c>
      <c r="I567" s="3" t="str">
        <f t="shared" si="29"/>
        <v>22665234b</v>
      </c>
      <c r="J567" s="3" t="str">
        <f t="shared" si="30"/>
        <v>22665234026 03</v>
      </c>
      <c r="L567" s="3" t="str">
        <f t="shared" si="31"/>
        <v>22665234026 03</v>
      </c>
    </row>
    <row r="568" spans="1:12" x14ac:dyDescent="0.2">
      <c r="A568" s="10" t="s">
        <v>168</v>
      </c>
      <c r="B568" s="3" t="str">
        <f>VLOOKUP(A568,Adr!A:B,2,FALSE)</f>
        <v>Slovenský zväz telesne postihnutých športovcov</v>
      </c>
      <c r="C568" s="3" t="s">
        <v>869</v>
      </c>
      <c r="D568" s="4">
        <v>30000</v>
      </c>
      <c r="E568" s="5">
        <v>0</v>
      </c>
      <c r="F568" s="10" t="s">
        <v>235</v>
      </c>
      <c r="G568" s="3" t="s">
        <v>12</v>
      </c>
      <c r="I568" s="3" t="str">
        <f t="shared" si="29"/>
        <v>22665234b</v>
      </c>
      <c r="J568" s="3" t="str">
        <f t="shared" si="30"/>
        <v>22665234026 03</v>
      </c>
      <c r="L568" s="3" t="str">
        <f t="shared" si="31"/>
        <v>22665234026 03</v>
      </c>
    </row>
    <row r="569" spans="1:12" x14ac:dyDescent="0.2">
      <c r="A569" s="10" t="s">
        <v>168</v>
      </c>
      <c r="B569" s="3" t="str">
        <f>VLOOKUP(A569,Adr!A:B,2,FALSE)</f>
        <v>Slovenský zväz telesne postihnutých športovcov</v>
      </c>
      <c r="C569" s="3" t="s">
        <v>870</v>
      </c>
      <c r="D569" s="4">
        <v>40000</v>
      </c>
      <c r="E569" s="5">
        <v>0</v>
      </c>
      <c r="F569" s="10" t="s">
        <v>235</v>
      </c>
      <c r="G569" s="3" t="s">
        <v>12</v>
      </c>
      <c r="I569" s="3" t="str">
        <f t="shared" si="29"/>
        <v>22665234b</v>
      </c>
      <c r="J569" s="3" t="str">
        <f t="shared" si="30"/>
        <v>22665234026 03</v>
      </c>
      <c r="L569" s="3" t="str">
        <f t="shared" si="31"/>
        <v>22665234026 03</v>
      </c>
    </row>
    <row r="570" spans="1:12" x14ac:dyDescent="0.2">
      <c r="A570" s="10" t="s">
        <v>168</v>
      </c>
      <c r="B570" s="3" t="str">
        <f>VLOOKUP(A570,Adr!A:B,2,FALSE)</f>
        <v>Slovenský zväz telesne postihnutých športovcov</v>
      </c>
      <c r="C570" s="3" t="s">
        <v>871</v>
      </c>
      <c r="D570" s="4">
        <v>40000</v>
      </c>
      <c r="E570" s="5">
        <v>0</v>
      </c>
      <c r="F570" s="10" t="s">
        <v>235</v>
      </c>
      <c r="G570" s="3" t="s">
        <v>12</v>
      </c>
      <c r="I570" s="3" t="str">
        <f t="shared" si="29"/>
        <v>22665234b</v>
      </c>
      <c r="J570" s="3" t="str">
        <f t="shared" si="30"/>
        <v>22665234026 03</v>
      </c>
      <c r="L570" s="3" t="str">
        <f t="shared" si="31"/>
        <v>22665234026 03</v>
      </c>
    </row>
    <row r="571" spans="1:12" x14ac:dyDescent="0.2">
      <c r="A571" s="10" t="s">
        <v>168</v>
      </c>
      <c r="B571" s="3" t="str">
        <f>VLOOKUP(A571,Adr!A:B,2,FALSE)</f>
        <v>Slovenský zväz telesne postihnutých športovcov</v>
      </c>
      <c r="C571" s="3" t="s">
        <v>872</v>
      </c>
      <c r="D571" s="4">
        <v>40000</v>
      </c>
      <c r="E571" s="5">
        <v>0</v>
      </c>
      <c r="F571" s="10" t="s">
        <v>235</v>
      </c>
      <c r="G571" s="3" t="s">
        <v>12</v>
      </c>
      <c r="I571" s="3" t="str">
        <f t="shared" si="29"/>
        <v>22665234b</v>
      </c>
      <c r="J571" s="3" t="str">
        <f t="shared" si="30"/>
        <v>22665234026 03</v>
      </c>
      <c r="L571" s="3" t="str">
        <f t="shared" si="31"/>
        <v>22665234026 03</v>
      </c>
    </row>
    <row r="572" spans="1:12" x14ac:dyDescent="0.2">
      <c r="A572" s="10" t="s">
        <v>168</v>
      </c>
      <c r="B572" s="3" t="str">
        <f>VLOOKUP(A572,Adr!A:B,2,FALSE)</f>
        <v>Slovenský zväz telesne postihnutých športovcov</v>
      </c>
      <c r="C572" s="3" t="s">
        <v>873</v>
      </c>
      <c r="D572" s="4">
        <v>20000</v>
      </c>
      <c r="E572" s="5">
        <v>0</v>
      </c>
      <c r="F572" s="10" t="s">
        <v>235</v>
      </c>
      <c r="G572" s="3" t="s">
        <v>12</v>
      </c>
      <c r="I572" s="3" t="str">
        <f t="shared" si="29"/>
        <v>22665234b</v>
      </c>
      <c r="J572" s="3" t="str">
        <f t="shared" si="30"/>
        <v>22665234026 03</v>
      </c>
      <c r="L572" s="3" t="str">
        <f t="shared" si="31"/>
        <v>22665234026 03</v>
      </c>
    </row>
    <row r="573" spans="1:12" x14ac:dyDescent="0.2">
      <c r="A573" s="10" t="s">
        <v>168</v>
      </c>
      <c r="B573" s="3" t="str">
        <f>VLOOKUP(A573,Adr!A:B,2,FALSE)</f>
        <v>Slovenský zväz telesne postihnutých športovcov</v>
      </c>
      <c r="C573" s="3" t="s">
        <v>874</v>
      </c>
      <c r="D573" s="4">
        <v>45000</v>
      </c>
      <c r="E573" s="5">
        <v>0</v>
      </c>
      <c r="F573" s="10" t="s">
        <v>235</v>
      </c>
      <c r="G573" s="3" t="s">
        <v>12</v>
      </c>
      <c r="I573" s="3" t="str">
        <f t="shared" si="29"/>
        <v>22665234b</v>
      </c>
      <c r="J573" s="3" t="str">
        <f t="shared" si="30"/>
        <v>22665234026 03</v>
      </c>
      <c r="L573" s="3" t="str">
        <f t="shared" si="31"/>
        <v>22665234026 03</v>
      </c>
    </row>
    <row r="574" spans="1:12" x14ac:dyDescent="0.2">
      <c r="A574" s="10" t="s">
        <v>168</v>
      </c>
      <c r="B574" s="3" t="str">
        <f>VLOOKUP(A574,Adr!A:B,2,FALSE)</f>
        <v>Slovenský zväz telesne postihnutých športovcov</v>
      </c>
      <c r="C574" s="3" t="s">
        <v>1555</v>
      </c>
      <c r="D574" s="4">
        <v>40000</v>
      </c>
      <c r="E574" s="5">
        <v>0</v>
      </c>
      <c r="F574" s="10" t="s">
        <v>239</v>
      </c>
      <c r="G574" s="3" t="s">
        <v>12</v>
      </c>
      <c r="I574" s="3" t="str">
        <f t="shared" si="29"/>
        <v>22665234f</v>
      </c>
      <c r="J574" s="3" t="str">
        <f t="shared" si="30"/>
        <v>22665234026 03</v>
      </c>
      <c r="L574" s="3" t="str">
        <f t="shared" si="31"/>
        <v>22665234026 03</v>
      </c>
    </row>
    <row r="575" spans="1:12" x14ac:dyDescent="0.2">
      <c r="A575" s="10" t="s">
        <v>170</v>
      </c>
      <c r="B575" s="3" t="str">
        <f>VLOOKUP(A575,Adr!A:B,2,FALSE)</f>
        <v>Slovenský zväz vodného lyžovania a wakeboardingu</v>
      </c>
      <c r="C575" s="3" t="s">
        <v>954</v>
      </c>
      <c r="D575" s="4">
        <v>57835</v>
      </c>
      <c r="E575" s="5">
        <v>0</v>
      </c>
      <c r="F575" s="10" t="s">
        <v>234</v>
      </c>
      <c r="G575" s="3" t="s">
        <v>6</v>
      </c>
      <c r="H575" s="3" t="s">
        <v>1583</v>
      </c>
      <c r="I575" s="3" t="str">
        <f t="shared" si="29"/>
        <v>30793203a</v>
      </c>
      <c r="J575" s="3" t="str">
        <f t="shared" si="30"/>
        <v>30793203026 02</v>
      </c>
      <c r="K575" s="3" t="str">
        <f>LEFT(C575,FIND(" - ",C575))</f>
        <v xml:space="preserve">vodné lyžovanie </v>
      </c>
      <c r="L575" s="3" t="str">
        <f t="shared" si="31"/>
        <v>30793203026 02B</v>
      </c>
    </row>
    <row r="576" spans="1:12" x14ac:dyDescent="0.2">
      <c r="A576" s="10" t="s">
        <v>170</v>
      </c>
      <c r="B576" s="3" t="str">
        <f>VLOOKUP(A576,Adr!A:B,2,FALSE)</f>
        <v>Slovenský zväz vodného lyžovania a wakeboardingu</v>
      </c>
      <c r="C576" s="3" t="s">
        <v>963</v>
      </c>
      <c r="D576" s="4">
        <v>24786</v>
      </c>
      <c r="E576" s="5">
        <v>0</v>
      </c>
      <c r="F576" s="10" t="s">
        <v>234</v>
      </c>
      <c r="G576" s="3" t="s">
        <v>6</v>
      </c>
      <c r="H576" s="3" t="s">
        <v>1584</v>
      </c>
      <c r="I576" s="3" t="str">
        <f t="shared" si="29"/>
        <v>30793203a</v>
      </c>
      <c r="J576" s="3" t="str">
        <f t="shared" si="30"/>
        <v>30793203026 02</v>
      </c>
      <c r="K576" s="3" t="str">
        <f>LEFT(C576,FIND(" - ",C576))</f>
        <v xml:space="preserve">vodné lyžovanie </v>
      </c>
      <c r="L576" s="3" t="str">
        <f t="shared" si="31"/>
        <v>30793203026 02K</v>
      </c>
    </row>
    <row r="577" spans="1:12" x14ac:dyDescent="0.2">
      <c r="A577" s="10" t="s">
        <v>170</v>
      </c>
      <c r="B577" s="3" t="str">
        <f>VLOOKUP(A577,Adr!A:B,2,FALSE)</f>
        <v>Slovenský zväz vodného lyžovania a wakeboardingu</v>
      </c>
      <c r="C577" s="3" t="s">
        <v>875</v>
      </c>
      <c r="D577" s="4">
        <v>10000</v>
      </c>
      <c r="E577" s="5">
        <v>0</v>
      </c>
      <c r="F577" s="10" t="s">
        <v>235</v>
      </c>
      <c r="G577" s="3" t="s">
        <v>12</v>
      </c>
      <c r="I577" s="3" t="str">
        <f t="shared" si="29"/>
        <v>30793203b</v>
      </c>
      <c r="J577" s="3" t="str">
        <f t="shared" si="30"/>
        <v>30793203026 03</v>
      </c>
      <c r="L577" s="3" t="str">
        <f t="shared" si="31"/>
        <v>30793203026 03</v>
      </c>
    </row>
    <row r="578" spans="1:12" x14ac:dyDescent="0.2">
      <c r="A578" s="10" t="s">
        <v>170</v>
      </c>
      <c r="B578" s="3" t="str">
        <f>VLOOKUP(A578,Adr!A:B,2,FALSE)</f>
        <v>Slovenský zväz vodného lyžovania a wakeboardingu</v>
      </c>
      <c r="C578" s="3" t="s">
        <v>1229</v>
      </c>
      <c r="D578" s="4">
        <v>1406</v>
      </c>
      <c r="E578" s="5">
        <v>0</v>
      </c>
      <c r="F578" s="10" t="s">
        <v>237</v>
      </c>
      <c r="G578" s="3" t="s">
        <v>12</v>
      </c>
      <c r="I578" s="3" t="str">
        <f t="shared" ref="I578:I627" si="32">A578&amp;F578</f>
        <v>30793203d</v>
      </c>
      <c r="J578" s="3" t="str">
        <f t="shared" ref="J578:J627" si="33">A578&amp;G578</f>
        <v>30793203026 03</v>
      </c>
      <c r="L578" s="3" t="str">
        <f t="shared" ref="L578:L627" si="34">A578&amp;G578&amp;H578</f>
        <v>30793203026 03</v>
      </c>
    </row>
    <row r="579" spans="1:12" x14ac:dyDescent="0.2">
      <c r="A579" s="10" t="s">
        <v>170</v>
      </c>
      <c r="B579" s="3" t="str">
        <f>VLOOKUP(A579,Adr!A:B,2,FALSE)</f>
        <v>Slovenský zväz vodného lyžovania a wakeboardingu</v>
      </c>
      <c r="C579" s="3" t="s">
        <v>1230</v>
      </c>
      <c r="D579" s="4">
        <v>1000</v>
      </c>
      <c r="E579" s="5">
        <v>0</v>
      </c>
      <c r="F579" s="10" t="s">
        <v>237</v>
      </c>
      <c r="G579" s="3" t="s">
        <v>12</v>
      </c>
      <c r="I579" s="3" t="str">
        <f t="shared" si="32"/>
        <v>30793203d</v>
      </c>
      <c r="J579" s="3" t="str">
        <f t="shared" si="33"/>
        <v>30793203026 03</v>
      </c>
      <c r="L579" s="3" t="str">
        <f t="shared" si="34"/>
        <v>30793203026 03</v>
      </c>
    </row>
    <row r="580" spans="1:12" x14ac:dyDescent="0.2">
      <c r="A580" s="10" t="s">
        <v>170</v>
      </c>
      <c r="B580" s="3" t="str">
        <f>VLOOKUP(A580,Adr!A:B,2,FALSE)</f>
        <v>Slovenský zväz vodného lyžovania a wakeboardingu</v>
      </c>
      <c r="C580" s="3" t="s">
        <v>1231</v>
      </c>
      <c r="D580" s="4">
        <v>500</v>
      </c>
      <c r="E580" s="5">
        <v>0</v>
      </c>
      <c r="F580" s="10" t="s">
        <v>237</v>
      </c>
      <c r="G580" s="3" t="s">
        <v>12</v>
      </c>
      <c r="I580" s="3" t="str">
        <f t="shared" si="32"/>
        <v>30793203d</v>
      </c>
      <c r="J580" s="3" t="str">
        <f t="shared" si="33"/>
        <v>30793203026 03</v>
      </c>
      <c r="L580" s="3" t="str">
        <f t="shared" si="34"/>
        <v>30793203026 03</v>
      </c>
    </row>
    <row r="581" spans="1:12" x14ac:dyDescent="0.2">
      <c r="A581" s="10" t="s">
        <v>170</v>
      </c>
      <c r="B581" s="3" t="str">
        <f>VLOOKUP(A581,Adr!A:B,2,FALSE)</f>
        <v>Slovenský zväz vodného lyžovania a wakeboardingu</v>
      </c>
      <c r="C581" s="3" t="s">
        <v>1232</v>
      </c>
      <c r="D581" s="4">
        <v>100</v>
      </c>
      <c r="E581" s="5">
        <v>0</v>
      </c>
      <c r="F581" s="10" t="s">
        <v>237</v>
      </c>
      <c r="G581" s="3" t="s">
        <v>12</v>
      </c>
      <c r="I581" s="3" t="str">
        <f t="shared" si="32"/>
        <v>30793203d</v>
      </c>
      <c r="J581" s="3" t="str">
        <f t="shared" si="33"/>
        <v>30793203026 03</v>
      </c>
      <c r="L581" s="3" t="str">
        <f t="shared" si="34"/>
        <v>30793203026 03</v>
      </c>
    </row>
    <row r="582" spans="1:12" x14ac:dyDescent="0.2">
      <c r="A582" s="10" t="s">
        <v>170</v>
      </c>
      <c r="B582" s="3" t="str">
        <f>VLOOKUP(A582,Adr!A:B,2,FALSE)</f>
        <v>Slovenský zväz vodného lyžovania a wakeboardingu</v>
      </c>
      <c r="C582" s="3" t="s">
        <v>1233</v>
      </c>
      <c r="D582" s="4">
        <v>100</v>
      </c>
      <c r="E582" s="5">
        <v>0</v>
      </c>
      <c r="F582" s="10" t="s">
        <v>237</v>
      </c>
      <c r="G582" s="3" t="s">
        <v>12</v>
      </c>
      <c r="I582" s="3" t="str">
        <f t="shared" si="32"/>
        <v>30793203d</v>
      </c>
      <c r="J582" s="3" t="str">
        <f t="shared" si="33"/>
        <v>30793203026 03</v>
      </c>
      <c r="L582" s="3" t="str">
        <f t="shared" si="34"/>
        <v>30793203026 03</v>
      </c>
    </row>
    <row r="583" spans="1:12" x14ac:dyDescent="0.2">
      <c r="A583" s="10" t="s">
        <v>170</v>
      </c>
      <c r="B583" s="3" t="str">
        <f>VLOOKUP(A583,Adr!A:B,2,FALSE)</f>
        <v>Slovenský zväz vodného lyžovania a wakeboardingu</v>
      </c>
      <c r="C583" s="3" t="s">
        <v>1234</v>
      </c>
      <c r="D583" s="4">
        <v>200</v>
      </c>
      <c r="E583" s="5">
        <v>0</v>
      </c>
      <c r="F583" s="10" t="s">
        <v>237</v>
      </c>
      <c r="G583" s="3" t="s">
        <v>12</v>
      </c>
      <c r="I583" s="3" t="str">
        <f t="shared" si="32"/>
        <v>30793203d</v>
      </c>
      <c r="J583" s="3" t="str">
        <f t="shared" si="33"/>
        <v>30793203026 03</v>
      </c>
      <c r="L583" s="3" t="str">
        <f t="shared" si="34"/>
        <v>30793203026 03</v>
      </c>
    </row>
    <row r="584" spans="1:12" x14ac:dyDescent="0.2">
      <c r="A584" s="10" t="s">
        <v>170</v>
      </c>
      <c r="B584" s="3" t="str">
        <f>VLOOKUP(A584,Adr!A:B,2,FALSE)</f>
        <v>Slovenský zväz vodného lyžovania a wakeboardingu</v>
      </c>
      <c r="C584" s="3" t="s">
        <v>1235</v>
      </c>
      <c r="D584" s="4">
        <v>100</v>
      </c>
      <c r="E584" s="5">
        <v>0</v>
      </c>
      <c r="F584" s="10" t="s">
        <v>237</v>
      </c>
      <c r="G584" s="3" t="s">
        <v>12</v>
      </c>
      <c r="I584" s="3" t="str">
        <f t="shared" si="32"/>
        <v>30793203d</v>
      </c>
      <c r="J584" s="3" t="str">
        <f t="shared" si="33"/>
        <v>30793203026 03</v>
      </c>
      <c r="L584" s="3" t="str">
        <f t="shared" si="34"/>
        <v>30793203026 03</v>
      </c>
    </row>
    <row r="585" spans="1:12" x14ac:dyDescent="0.2">
      <c r="A585" s="10" t="s">
        <v>170</v>
      </c>
      <c r="B585" s="3" t="str">
        <f>VLOOKUP(A585,Adr!A:B,2,FALSE)</f>
        <v>Slovenský zväz vodného lyžovania a wakeboardingu</v>
      </c>
      <c r="C585" s="3" t="s">
        <v>1236</v>
      </c>
      <c r="D585" s="4">
        <v>2000</v>
      </c>
      <c r="E585" s="5">
        <v>0</v>
      </c>
      <c r="F585" s="10" t="s">
        <v>237</v>
      </c>
      <c r="G585" s="3" t="s">
        <v>12</v>
      </c>
      <c r="I585" s="3" t="str">
        <f t="shared" si="32"/>
        <v>30793203d</v>
      </c>
      <c r="J585" s="3" t="str">
        <f t="shared" si="33"/>
        <v>30793203026 03</v>
      </c>
      <c r="L585" s="3" t="str">
        <f t="shared" si="34"/>
        <v>30793203026 03</v>
      </c>
    </row>
    <row r="586" spans="1:12" x14ac:dyDescent="0.2">
      <c r="A586" s="10" t="s">
        <v>170</v>
      </c>
      <c r="B586" s="3" t="str">
        <f>VLOOKUP(A586,Adr!A:B,2,FALSE)</f>
        <v>Slovenský zväz vodného lyžovania a wakeboardingu</v>
      </c>
      <c r="C586" s="3" t="s">
        <v>1237</v>
      </c>
      <c r="D586" s="4">
        <v>330</v>
      </c>
      <c r="E586" s="5">
        <v>0</v>
      </c>
      <c r="F586" s="10" t="s">
        <v>237</v>
      </c>
      <c r="G586" s="3" t="s">
        <v>12</v>
      </c>
      <c r="I586" s="3" t="str">
        <f t="shared" si="32"/>
        <v>30793203d</v>
      </c>
      <c r="J586" s="3" t="str">
        <f t="shared" si="33"/>
        <v>30793203026 03</v>
      </c>
      <c r="L586" s="3" t="str">
        <f t="shared" si="34"/>
        <v>30793203026 03</v>
      </c>
    </row>
    <row r="587" spans="1:12" x14ac:dyDescent="0.2">
      <c r="A587" s="10" t="s">
        <v>170</v>
      </c>
      <c r="B587" s="3" t="str">
        <f>VLOOKUP(A587,Adr!A:B,2,FALSE)</f>
        <v>Slovenský zväz vodného lyžovania a wakeboardingu</v>
      </c>
      <c r="C587" s="3" t="s">
        <v>1238</v>
      </c>
      <c r="D587" s="4">
        <v>330</v>
      </c>
      <c r="E587" s="5">
        <v>0</v>
      </c>
      <c r="F587" s="10" t="s">
        <v>237</v>
      </c>
      <c r="G587" s="3" t="s">
        <v>12</v>
      </c>
      <c r="I587" s="3" t="str">
        <f t="shared" si="32"/>
        <v>30793203d</v>
      </c>
      <c r="J587" s="3" t="str">
        <f t="shared" si="33"/>
        <v>30793203026 03</v>
      </c>
      <c r="L587" s="3" t="str">
        <f t="shared" si="34"/>
        <v>30793203026 03</v>
      </c>
    </row>
    <row r="588" spans="1:12" x14ac:dyDescent="0.2">
      <c r="A588" s="10" t="s">
        <v>172</v>
      </c>
      <c r="B588" s="3" t="str">
        <f>VLOOKUP(A588,Adr!A:B,2,FALSE)</f>
        <v>Slovenský zväz vodného motorizmu</v>
      </c>
      <c r="C588" s="3" t="s">
        <v>955</v>
      </c>
      <c r="D588" s="4">
        <v>23102</v>
      </c>
      <c r="E588" s="5">
        <v>0</v>
      </c>
      <c r="F588" s="10" t="s">
        <v>234</v>
      </c>
      <c r="G588" s="3" t="s">
        <v>6</v>
      </c>
      <c r="H588" s="3" t="s">
        <v>1583</v>
      </c>
      <c r="I588" s="3" t="str">
        <f t="shared" si="32"/>
        <v>00681768a</v>
      </c>
      <c r="J588" s="3" t="str">
        <f t="shared" si="33"/>
        <v>00681768026 02</v>
      </c>
      <c r="K588" s="3" t="str">
        <f>LEFT(C588,FIND(" - ",C588))</f>
        <v xml:space="preserve">vodný motorizmus </v>
      </c>
      <c r="L588" s="3" t="str">
        <f t="shared" si="34"/>
        <v>00681768026 02B</v>
      </c>
    </row>
    <row r="589" spans="1:12" x14ac:dyDescent="0.2">
      <c r="A589" s="10" t="s">
        <v>172</v>
      </c>
      <c r="B589" s="3" t="str">
        <f>VLOOKUP(A589,Adr!A:B,2,FALSE)</f>
        <v>Slovenský zväz vodného motorizmu</v>
      </c>
      <c r="C589" s="3" t="s">
        <v>1483</v>
      </c>
      <c r="D589" s="4">
        <v>0</v>
      </c>
      <c r="E589" s="5">
        <v>0</v>
      </c>
      <c r="F589" s="10" t="s">
        <v>234</v>
      </c>
      <c r="G589" s="3" t="s">
        <v>6</v>
      </c>
      <c r="H589" s="3" t="s">
        <v>1584</v>
      </c>
      <c r="I589" s="3" t="str">
        <f t="shared" si="32"/>
        <v>00681768a</v>
      </c>
      <c r="J589" s="3" t="str">
        <f t="shared" si="33"/>
        <v>00681768026 02</v>
      </c>
      <c r="K589" s="3" t="str">
        <f>LEFT(C589,FIND(" - ",C589))</f>
        <v xml:space="preserve">vodný motorizmus </v>
      </c>
      <c r="L589" s="3" t="str">
        <f t="shared" si="34"/>
        <v>00681768026 02K</v>
      </c>
    </row>
    <row r="590" spans="1:12" x14ac:dyDescent="0.2">
      <c r="A590" s="10" t="s">
        <v>172</v>
      </c>
      <c r="B590" s="3" t="str">
        <f>VLOOKUP(A590,Adr!A:B,2,FALSE)</f>
        <v>Slovenský zväz vodného motorizmu</v>
      </c>
      <c r="C590" s="3" t="s">
        <v>876</v>
      </c>
      <c r="D590" s="4">
        <v>10000</v>
      </c>
      <c r="E590" s="5">
        <v>0</v>
      </c>
      <c r="F590" s="10" t="s">
        <v>235</v>
      </c>
      <c r="G590" s="3" t="s">
        <v>12</v>
      </c>
      <c r="I590" s="3" t="str">
        <f t="shared" si="32"/>
        <v>00681768b</v>
      </c>
      <c r="J590" s="3" t="str">
        <f t="shared" si="33"/>
        <v>00681768026 03</v>
      </c>
      <c r="L590" s="3" t="str">
        <f t="shared" si="34"/>
        <v>00681768026 03</v>
      </c>
    </row>
    <row r="591" spans="1:12" x14ac:dyDescent="0.2">
      <c r="A591" s="10" t="s">
        <v>172</v>
      </c>
      <c r="B591" s="3" t="str">
        <f>VLOOKUP(A591,Adr!A:B,2,FALSE)</f>
        <v>Slovenský zväz vodného motorizmu</v>
      </c>
      <c r="C591" s="3" t="s">
        <v>1239</v>
      </c>
      <c r="D591" s="4">
        <v>1000</v>
      </c>
      <c r="E591" s="5">
        <v>0</v>
      </c>
      <c r="F591" s="10" t="s">
        <v>237</v>
      </c>
      <c r="G591" s="3" t="s">
        <v>12</v>
      </c>
      <c r="I591" s="3" t="str">
        <f t="shared" si="32"/>
        <v>00681768d</v>
      </c>
      <c r="J591" s="3" t="str">
        <f t="shared" si="33"/>
        <v>00681768026 03</v>
      </c>
      <c r="L591" s="3" t="str">
        <f t="shared" si="34"/>
        <v>00681768026 03</v>
      </c>
    </row>
    <row r="592" spans="1:12" x14ac:dyDescent="0.2">
      <c r="A592" s="10" t="s">
        <v>172</v>
      </c>
      <c r="B592" s="3" t="str">
        <f>VLOOKUP(A592,Adr!A:B,2,FALSE)</f>
        <v>Slovenský zväz vodného motorizmu</v>
      </c>
      <c r="C592" s="3" t="s">
        <v>1240</v>
      </c>
      <c r="D592" s="4">
        <v>1500</v>
      </c>
      <c r="E592" s="5">
        <v>0</v>
      </c>
      <c r="F592" s="10" t="s">
        <v>237</v>
      </c>
      <c r="G592" s="3" t="s">
        <v>12</v>
      </c>
      <c r="I592" s="3" t="str">
        <f t="shared" si="32"/>
        <v>00681768d</v>
      </c>
      <c r="J592" s="3" t="str">
        <f t="shared" si="33"/>
        <v>00681768026 03</v>
      </c>
      <c r="L592" s="3" t="str">
        <f t="shared" si="34"/>
        <v>00681768026 03</v>
      </c>
    </row>
    <row r="593" spans="1:12" x14ac:dyDescent="0.2">
      <c r="A593" s="10" t="s">
        <v>172</v>
      </c>
      <c r="B593" s="3" t="str">
        <f>VLOOKUP(A593,Adr!A:B,2,FALSE)</f>
        <v>Slovenský zväz vodného motorizmu</v>
      </c>
      <c r="C593" s="3" t="s">
        <v>1241</v>
      </c>
      <c r="D593" s="4">
        <v>1000</v>
      </c>
      <c r="E593" s="5">
        <v>0</v>
      </c>
      <c r="F593" s="10" t="s">
        <v>237</v>
      </c>
      <c r="G593" s="3" t="s">
        <v>12</v>
      </c>
      <c r="I593" s="3" t="str">
        <f t="shared" si="32"/>
        <v>00681768d</v>
      </c>
      <c r="J593" s="3" t="str">
        <f t="shared" si="33"/>
        <v>00681768026 03</v>
      </c>
      <c r="L593" s="3" t="str">
        <f t="shared" si="34"/>
        <v>00681768026 03</v>
      </c>
    </row>
    <row r="594" spans="1:12" x14ac:dyDescent="0.2">
      <c r="A594" s="10" t="s">
        <v>175</v>
      </c>
      <c r="B594" s="3" t="str">
        <f>VLOOKUP(A594,Adr!A:B,2,FALSE)</f>
        <v>Slovenský zväz vzpierania</v>
      </c>
      <c r="C594" s="3" t="s">
        <v>956</v>
      </c>
      <c r="D594" s="4">
        <v>184813</v>
      </c>
      <c r="E594" s="5">
        <v>0</v>
      </c>
      <c r="F594" s="10" t="s">
        <v>234</v>
      </c>
      <c r="G594" s="3" t="s">
        <v>6</v>
      </c>
      <c r="H594" s="3" t="s">
        <v>1583</v>
      </c>
      <c r="I594" s="3" t="str">
        <f t="shared" si="32"/>
        <v>31796079a</v>
      </c>
      <c r="J594" s="3" t="str">
        <f t="shared" si="33"/>
        <v>31796079026 02</v>
      </c>
      <c r="K594" s="3" t="str">
        <f>LEFT(C594,FIND(" - ",C594))</f>
        <v xml:space="preserve">vzpieranie </v>
      </c>
      <c r="L594" s="3" t="str">
        <f t="shared" si="34"/>
        <v>31796079026 02B</v>
      </c>
    </row>
    <row r="595" spans="1:12" x14ac:dyDescent="0.2">
      <c r="A595" s="10" t="s">
        <v>175</v>
      </c>
      <c r="B595" s="3" t="str">
        <f>VLOOKUP(A595,Adr!A:B,2,FALSE)</f>
        <v>Slovenský zväz vzpierania</v>
      </c>
      <c r="C595" s="3" t="s">
        <v>1485</v>
      </c>
      <c r="D595" s="4">
        <v>0</v>
      </c>
      <c r="E595" s="5">
        <v>0</v>
      </c>
      <c r="F595" s="10" t="s">
        <v>234</v>
      </c>
      <c r="G595" s="3" t="s">
        <v>6</v>
      </c>
      <c r="H595" s="3" t="s">
        <v>1584</v>
      </c>
      <c r="I595" s="3" t="str">
        <f t="shared" si="32"/>
        <v>31796079a</v>
      </c>
      <c r="J595" s="3" t="str">
        <f t="shared" si="33"/>
        <v>31796079026 02</v>
      </c>
      <c r="K595" s="3" t="str">
        <f>LEFT(C595,FIND(" - ",C595))</f>
        <v xml:space="preserve">vzpieranie </v>
      </c>
      <c r="L595" s="3" t="str">
        <f t="shared" si="34"/>
        <v>31796079026 02K</v>
      </c>
    </row>
    <row r="596" spans="1:12" x14ac:dyDescent="0.2">
      <c r="A596" s="10" t="s">
        <v>175</v>
      </c>
      <c r="B596" s="3" t="str">
        <f>VLOOKUP(A596,Adr!A:B,2,FALSE)</f>
        <v>Slovenský zväz vzpierania</v>
      </c>
      <c r="C596" s="3" t="s">
        <v>877</v>
      </c>
      <c r="D596" s="4">
        <v>15000</v>
      </c>
      <c r="E596" s="5">
        <v>0</v>
      </c>
      <c r="F596" s="10" t="s">
        <v>235</v>
      </c>
      <c r="G596" s="3" t="s">
        <v>12</v>
      </c>
      <c r="I596" s="3" t="str">
        <f t="shared" si="32"/>
        <v>31796079b</v>
      </c>
      <c r="J596" s="3" t="str">
        <f t="shared" si="33"/>
        <v>31796079026 03</v>
      </c>
      <c r="L596" s="3" t="str">
        <f t="shared" si="34"/>
        <v>31796079026 03</v>
      </c>
    </row>
    <row r="597" spans="1:12" x14ac:dyDescent="0.2">
      <c r="A597" s="10" t="s">
        <v>175</v>
      </c>
      <c r="B597" s="3" t="str">
        <f>VLOOKUP(A597,Adr!A:B,2,FALSE)</f>
        <v>Slovenský zväz vzpierania</v>
      </c>
      <c r="C597" s="3" t="s">
        <v>878</v>
      </c>
      <c r="D597" s="4">
        <v>5000</v>
      </c>
      <c r="E597" s="5">
        <v>0</v>
      </c>
      <c r="F597" s="10" t="s">
        <v>235</v>
      </c>
      <c r="G597" s="3" t="s">
        <v>12</v>
      </c>
      <c r="I597" s="3" t="str">
        <f t="shared" si="32"/>
        <v>31796079b</v>
      </c>
      <c r="J597" s="3" t="str">
        <f t="shared" si="33"/>
        <v>31796079026 03</v>
      </c>
      <c r="L597" s="3" t="str">
        <f t="shared" si="34"/>
        <v>31796079026 03</v>
      </c>
    </row>
    <row r="598" spans="1:12" x14ac:dyDescent="0.2">
      <c r="A598" s="10" t="s">
        <v>175</v>
      </c>
      <c r="B598" s="3" t="str">
        <f>VLOOKUP(A598,Adr!A:B,2,FALSE)</f>
        <v>Slovenský zväz vzpierania</v>
      </c>
      <c r="C598" s="3" t="s">
        <v>1242</v>
      </c>
      <c r="D598" s="4">
        <v>100</v>
      </c>
      <c r="E598" s="5">
        <v>0</v>
      </c>
      <c r="F598" s="10" t="s">
        <v>237</v>
      </c>
      <c r="G598" s="3" t="s">
        <v>12</v>
      </c>
      <c r="I598" s="3" t="str">
        <f t="shared" si="32"/>
        <v>31796079d</v>
      </c>
      <c r="J598" s="3" t="str">
        <f t="shared" si="33"/>
        <v>31796079026 03</v>
      </c>
      <c r="L598" s="3" t="str">
        <f t="shared" si="34"/>
        <v>31796079026 03</v>
      </c>
    </row>
    <row r="599" spans="1:12" x14ac:dyDescent="0.2">
      <c r="A599" s="10" t="s">
        <v>175</v>
      </c>
      <c r="B599" s="3" t="str">
        <f>VLOOKUP(A599,Adr!A:B,2,FALSE)</f>
        <v>Slovenský zväz vzpierania</v>
      </c>
      <c r="C599" s="3" t="s">
        <v>1243</v>
      </c>
      <c r="D599" s="4">
        <v>250</v>
      </c>
      <c r="E599" s="5">
        <v>0</v>
      </c>
      <c r="F599" s="10" t="s">
        <v>237</v>
      </c>
      <c r="G599" s="3" t="s">
        <v>12</v>
      </c>
      <c r="I599" s="3" t="str">
        <f t="shared" si="32"/>
        <v>31796079d</v>
      </c>
      <c r="J599" s="3" t="str">
        <f t="shared" si="33"/>
        <v>31796079026 03</v>
      </c>
      <c r="L599" s="3" t="str">
        <f t="shared" si="34"/>
        <v>31796079026 03</v>
      </c>
    </row>
    <row r="600" spans="1:12" x14ac:dyDescent="0.2">
      <c r="A600" s="10" t="s">
        <v>175</v>
      </c>
      <c r="B600" s="3" t="str">
        <f>VLOOKUP(A600,Adr!A:B,2,FALSE)</f>
        <v>Slovenský zväz vzpierania</v>
      </c>
      <c r="C600" s="3" t="s">
        <v>1244</v>
      </c>
      <c r="D600" s="4">
        <v>500</v>
      </c>
      <c r="E600" s="5">
        <v>0</v>
      </c>
      <c r="F600" s="10" t="s">
        <v>237</v>
      </c>
      <c r="G600" s="3" t="s">
        <v>12</v>
      </c>
      <c r="I600" s="3" t="str">
        <f t="shared" si="32"/>
        <v>31796079d</v>
      </c>
      <c r="J600" s="3" t="str">
        <f t="shared" si="33"/>
        <v>31796079026 03</v>
      </c>
      <c r="L600" s="3" t="str">
        <f t="shared" si="34"/>
        <v>31796079026 03</v>
      </c>
    </row>
    <row r="601" spans="1:12" x14ac:dyDescent="0.2">
      <c r="A601" s="10" t="s">
        <v>1035</v>
      </c>
      <c r="B601" s="3" t="str">
        <f>VLOOKUP(A601,Adr!A:B,2,FALSE)</f>
        <v>Šedý medveď, občianske združenie</v>
      </c>
      <c r="C601" s="3" t="s">
        <v>1245</v>
      </c>
      <c r="D601" s="4">
        <v>112000</v>
      </c>
      <c r="E601" s="5">
        <v>0.41</v>
      </c>
      <c r="F601" s="10" t="s">
        <v>237</v>
      </c>
      <c r="G601" s="3" t="s">
        <v>14</v>
      </c>
      <c r="I601" s="3" t="str">
        <f t="shared" si="32"/>
        <v>30855667d</v>
      </c>
      <c r="J601" s="3" t="str">
        <f t="shared" si="33"/>
        <v>30855667026 05</v>
      </c>
      <c r="L601" s="3" t="str">
        <f t="shared" si="34"/>
        <v>30855667026 05</v>
      </c>
    </row>
    <row r="602" spans="1:12" x14ac:dyDescent="0.2">
      <c r="A602" s="10" t="s">
        <v>1612</v>
      </c>
      <c r="B602" s="3" t="str">
        <f>VLOOKUP(A602,Adr!A:B,2,FALSE)</f>
        <v>Špeciálne olympiády Slovensko</v>
      </c>
      <c r="C602" s="3" t="s">
        <v>1603</v>
      </c>
      <c r="D602" s="4">
        <v>24030</v>
      </c>
      <c r="E602" s="5">
        <v>0</v>
      </c>
      <c r="F602" s="10" t="s">
        <v>240</v>
      </c>
      <c r="G602" s="3" t="s">
        <v>12</v>
      </c>
      <c r="I602" s="3" t="str">
        <f t="shared" si="32"/>
        <v>30811406g</v>
      </c>
      <c r="J602" s="3" t="str">
        <f t="shared" si="33"/>
        <v>30811406026 03</v>
      </c>
      <c r="L602" s="3" t="str">
        <f t="shared" si="34"/>
        <v>30811406026 03</v>
      </c>
    </row>
    <row r="603" spans="1:12" x14ac:dyDescent="0.2">
      <c r="A603" s="10" t="s">
        <v>1612</v>
      </c>
      <c r="B603" s="3" t="str">
        <f>VLOOKUP(A603,Adr!A:B,2,FALSE)</f>
        <v>Špeciálne olympiády Slovensko</v>
      </c>
      <c r="C603" s="3" t="s">
        <v>1602</v>
      </c>
      <c r="D603" s="4">
        <v>25000</v>
      </c>
      <c r="E603" s="5">
        <v>0</v>
      </c>
      <c r="F603" s="10" t="s">
        <v>240</v>
      </c>
      <c r="G603" s="3" t="s">
        <v>12</v>
      </c>
      <c r="I603" s="3" t="str">
        <f t="shared" si="32"/>
        <v>30811406g</v>
      </c>
      <c r="J603" s="3" t="str">
        <f t="shared" si="33"/>
        <v>30811406026 03</v>
      </c>
      <c r="L603" s="3" t="str">
        <f t="shared" si="34"/>
        <v>30811406026 03</v>
      </c>
    </row>
    <row r="604" spans="1:12" x14ac:dyDescent="0.2">
      <c r="A604" s="10" t="s">
        <v>1502</v>
      </c>
      <c r="B604" s="3" t="str">
        <f>VLOOKUP(A604,Adr!A:B,2,FALSE)</f>
        <v>Športový klub Štrba</v>
      </c>
      <c r="C604" s="3" t="s">
        <v>1556</v>
      </c>
      <c r="D604" s="4">
        <v>750000</v>
      </c>
      <c r="E604" s="5">
        <v>0</v>
      </c>
      <c r="F604" s="10" t="s">
        <v>239</v>
      </c>
      <c r="G604" s="3" t="s">
        <v>11</v>
      </c>
      <c r="I604" s="3" t="str">
        <f t="shared" si="32"/>
        <v>00892106f</v>
      </c>
      <c r="J604" s="3" t="str">
        <f t="shared" si="33"/>
        <v>00892106026 04</v>
      </c>
      <c r="L604" s="3" t="str">
        <f t="shared" si="34"/>
        <v>00892106026 04</v>
      </c>
    </row>
    <row r="605" spans="1:12" x14ac:dyDescent="0.2">
      <c r="A605" s="10" t="s">
        <v>1500</v>
      </c>
      <c r="B605" s="3" t="str">
        <f>VLOOKUP(A605,Adr!A:B,2,FALSE)</f>
        <v>Zápasnícky klub DUNAJPLAVBA</v>
      </c>
      <c r="C605" s="3" t="s">
        <v>1539</v>
      </c>
      <c r="D605" s="4">
        <v>10000</v>
      </c>
      <c r="E605" s="5">
        <v>0</v>
      </c>
      <c r="F605" s="10" t="s">
        <v>239</v>
      </c>
      <c r="G605" s="3" t="s">
        <v>12</v>
      </c>
      <c r="I605" s="3" t="str">
        <f t="shared" si="32"/>
        <v>31749364f</v>
      </c>
      <c r="J605" s="3" t="str">
        <f t="shared" si="33"/>
        <v>31749364026 03</v>
      </c>
      <c r="L605" s="3" t="str">
        <f t="shared" si="34"/>
        <v>31749364026 03</v>
      </c>
    </row>
    <row r="606" spans="1:12" x14ac:dyDescent="0.2">
      <c r="A606" s="10" t="s">
        <v>178</v>
      </c>
      <c r="B606" s="3" t="str">
        <f>VLOOKUP(A606,Adr!A:B,2,FALSE)</f>
        <v>Združenie šípkarských organizácií</v>
      </c>
      <c r="C606" s="3" t="s">
        <v>957</v>
      </c>
      <c r="D606" s="4">
        <v>21177</v>
      </c>
      <c r="E606" s="5">
        <v>0</v>
      </c>
      <c r="F606" s="10" t="s">
        <v>234</v>
      </c>
      <c r="G606" s="3" t="s">
        <v>6</v>
      </c>
      <c r="H606" s="3" t="s">
        <v>1583</v>
      </c>
      <c r="I606" s="3" t="str">
        <f t="shared" si="32"/>
        <v>35538015a</v>
      </c>
      <c r="J606" s="3" t="str">
        <f t="shared" si="33"/>
        <v>35538015026 02</v>
      </c>
      <c r="K606" s="3" t="str">
        <f>LEFT(C606,FIND(" - ",C606))</f>
        <v xml:space="preserve">šípky </v>
      </c>
      <c r="L606" s="3" t="str">
        <f t="shared" si="34"/>
        <v>35538015026 02B</v>
      </c>
    </row>
    <row r="607" spans="1:12" x14ac:dyDescent="0.2">
      <c r="A607" s="10" t="s">
        <v>178</v>
      </c>
      <c r="B607" s="3" t="str">
        <f>VLOOKUP(A607,Adr!A:B,2,FALSE)</f>
        <v>Združenie šípkarských organizácií</v>
      </c>
      <c r="C607" s="3" t="s">
        <v>1476</v>
      </c>
      <c r="D607" s="4">
        <v>0</v>
      </c>
      <c r="E607" s="5">
        <v>0</v>
      </c>
      <c r="F607" s="10" t="s">
        <v>234</v>
      </c>
      <c r="G607" s="3" t="s">
        <v>6</v>
      </c>
      <c r="H607" s="3" t="s">
        <v>1584</v>
      </c>
      <c r="I607" s="3" t="str">
        <f t="shared" si="32"/>
        <v>35538015a</v>
      </c>
      <c r="J607" s="3" t="str">
        <f t="shared" si="33"/>
        <v>35538015026 02</v>
      </c>
      <c r="K607" s="3" t="str">
        <f>LEFT(C607,FIND(" - ",C607))</f>
        <v xml:space="preserve">šípky </v>
      </c>
      <c r="L607" s="3" t="str">
        <f t="shared" si="34"/>
        <v>35538015026 02K</v>
      </c>
    </row>
    <row r="608" spans="1:12" x14ac:dyDescent="0.2">
      <c r="A608" s="10" t="s">
        <v>178</v>
      </c>
      <c r="B608" s="3" t="str">
        <f>VLOOKUP(A608,Adr!A:B,2,FALSE)</f>
        <v>Združenie šípkarských organizácií</v>
      </c>
      <c r="C608" s="3" t="s">
        <v>879</v>
      </c>
      <c r="D608" s="4">
        <v>3750</v>
      </c>
      <c r="E608" s="5">
        <v>0</v>
      </c>
      <c r="F608" s="10" t="s">
        <v>235</v>
      </c>
      <c r="G608" s="3" t="s">
        <v>12</v>
      </c>
      <c r="I608" s="3" t="str">
        <f t="shared" si="32"/>
        <v>35538015b</v>
      </c>
      <c r="J608" s="3" t="str">
        <f t="shared" si="33"/>
        <v>35538015026 03</v>
      </c>
      <c r="L608" s="3" t="str">
        <f t="shared" si="34"/>
        <v>35538015026 03</v>
      </c>
    </row>
    <row r="609" spans="1:12" x14ac:dyDescent="0.2">
      <c r="A609" s="10" t="s">
        <v>178</v>
      </c>
      <c r="B609" s="3" t="str">
        <f>VLOOKUP(A609,Adr!A:B,2,FALSE)</f>
        <v>Združenie šípkarských organizácií</v>
      </c>
      <c r="C609" s="3" t="s">
        <v>880</v>
      </c>
      <c r="D609" s="4">
        <v>10000</v>
      </c>
      <c r="E609" s="5">
        <v>0</v>
      </c>
      <c r="F609" s="10" t="s">
        <v>235</v>
      </c>
      <c r="G609" s="3" t="s">
        <v>12</v>
      </c>
      <c r="I609" s="3" t="str">
        <f t="shared" si="32"/>
        <v>35538015b</v>
      </c>
      <c r="J609" s="3" t="str">
        <f t="shared" si="33"/>
        <v>35538015026 03</v>
      </c>
      <c r="L609" s="3" t="str">
        <f t="shared" si="34"/>
        <v>35538015026 03</v>
      </c>
    </row>
    <row r="610" spans="1:12" x14ac:dyDescent="0.2">
      <c r="A610" s="10" t="s">
        <v>1036</v>
      </c>
      <c r="B610" s="3" t="str">
        <f>VLOOKUP(A610,Adr!A:B,2,FALSE)</f>
        <v>Zväz Modelárov Slovenska</v>
      </c>
      <c r="C610" s="3" t="s">
        <v>1246</v>
      </c>
      <c r="D610" s="4">
        <v>1500</v>
      </c>
      <c r="E610" s="5">
        <v>0</v>
      </c>
      <c r="F610" s="10" t="s">
        <v>237</v>
      </c>
      <c r="G610" s="3" t="s">
        <v>12</v>
      </c>
      <c r="I610" s="3" t="str">
        <f t="shared" si="32"/>
        <v>00585327d</v>
      </c>
      <c r="J610" s="3" t="str">
        <f t="shared" si="33"/>
        <v>00585327026 03</v>
      </c>
      <c r="L610" s="3" t="str">
        <f t="shared" si="34"/>
        <v>00585327026 03</v>
      </c>
    </row>
    <row r="611" spans="1:12" x14ac:dyDescent="0.2">
      <c r="A611" s="10" t="s">
        <v>1036</v>
      </c>
      <c r="B611" s="3" t="str">
        <f>VLOOKUP(A611,Adr!A:B,2,FALSE)</f>
        <v>Zväz Modelárov Slovenska</v>
      </c>
      <c r="C611" s="3" t="s">
        <v>1247</v>
      </c>
      <c r="D611" s="4">
        <v>1500</v>
      </c>
      <c r="E611" s="5">
        <v>0</v>
      </c>
      <c r="F611" s="10" t="s">
        <v>237</v>
      </c>
      <c r="G611" s="3" t="s">
        <v>12</v>
      </c>
      <c r="I611" s="3" t="str">
        <f t="shared" si="32"/>
        <v>00585327d</v>
      </c>
      <c r="J611" s="3" t="str">
        <f t="shared" si="33"/>
        <v>00585327026 03</v>
      </c>
      <c r="L611" s="3" t="str">
        <f t="shared" si="34"/>
        <v>00585327026 03</v>
      </c>
    </row>
    <row r="612" spans="1:12" x14ac:dyDescent="0.2">
      <c r="A612" s="10" t="s">
        <v>1036</v>
      </c>
      <c r="B612" s="3" t="str">
        <f>VLOOKUP(A612,Adr!A:B,2,FALSE)</f>
        <v>Zväz Modelárov Slovenska</v>
      </c>
      <c r="C612" s="3" t="s">
        <v>1248</v>
      </c>
      <c r="D612" s="4">
        <v>1500</v>
      </c>
      <c r="E612" s="5">
        <v>0</v>
      </c>
      <c r="F612" s="10" t="s">
        <v>237</v>
      </c>
      <c r="G612" s="3" t="s">
        <v>12</v>
      </c>
      <c r="I612" s="3" t="str">
        <f t="shared" si="32"/>
        <v>00585327d</v>
      </c>
      <c r="J612" s="3" t="str">
        <f t="shared" si="33"/>
        <v>00585327026 03</v>
      </c>
      <c r="L612" s="3" t="str">
        <f t="shared" si="34"/>
        <v>00585327026 03</v>
      </c>
    </row>
    <row r="613" spans="1:12" x14ac:dyDescent="0.2">
      <c r="A613" s="10" t="s">
        <v>1036</v>
      </c>
      <c r="B613" s="3" t="str">
        <f>VLOOKUP(A613,Adr!A:B,2,FALSE)</f>
        <v>Zväz Modelárov Slovenska</v>
      </c>
      <c r="C613" s="3" t="s">
        <v>1249</v>
      </c>
      <c r="D613" s="4">
        <v>1000</v>
      </c>
      <c r="E613" s="5">
        <v>0</v>
      </c>
      <c r="F613" s="10" t="s">
        <v>237</v>
      </c>
      <c r="G613" s="3" t="s">
        <v>12</v>
      </c>
      <c r="I613" s="3" t="str">
        <f t="shared" si="32"/>
        <v>00585327d</v>
      </c>
      <c r="J613" s="3" t="str">
        <f t="shared" si="33"/>
        <v>00585327026 03</v>
      </c>
      <c r="L613" s="3" t="str">
        <f t="shared" si="34"/>
        <v>00585327026 03</v>
      </c>
    </row>
    <row r="614" spans="1:12" x14ac:dyDescent="0.2">
      <c r="A614" s="10" t="s">
        <v>1036</v>
      </c>
      <c r="B614" s="3" t="str">
        <f>VLOOKUP(A614,Adr!A:B,2,FALSE)</f>
        <v>Zväz Modelárov Slovenska</v>
      </c>
      <c r="C614" s="3" t="s">
        <v>1250</v>
      </c>
      <c r="D614" s="4">
        <v>250</v>
      </c>
      <c r="E614" s="5">
        <v>0</v>
      </c>
      <c r="F614" s="10" t="s">
        <v>237</v>
      </c>
      <c r="G614" s="3" t="s">
        <v>12</v>
      </c>
      <c r="I614" s="3" t="str">
        <f t="shared" si="32"/>
        <v>00585327d</v>
      </c>
      <c r="J614" s="3" t="str">
        <f t="shared" si="33"/>
        <v>00585327026 03</v>
      </c>
      <c r="L614" s="3" t="str">
        <f t="shared" si="34"/>
        <v>00585327026 03</v>
      </c>
    </row>
    <row r="615" spans="1:12" x14ac:dyDescent="0.2">
      <c r="A615" s="10" t="s">
        <v>1036</v>
      </c>
      <c r="B615" s="3" t="str">
        <f>VLOOKUP(A615,Adr!A:B,2,FALSE)</f>
        <v>Zväz Modelárov Slovenska</v>
      </c>
      <c r="C615" s="3" t="s">
        <v>1251</v>
      </c>
      <c r="D615" s="4">
        <v>330</v>
      </c>
      <c r="E615" s="5">
        <v>0</v>
      </c>
      <c r="F615" s="10" t="s">
        <v>237</v>
      </c>
      <c r="G615" s="3" t="s">
        <v>12</v>
      </c>
      <c r="I615" s="3" t="str">
        <f t="shared" si="32"/>
        <v>00585327d</v>
      </c>
      <c r="J615" s="3" t="str">
        <f t="shared" si="33"/>
        <v>00585327026 03</v>
      </c>
      <c r="L615" s="3" t="str">
        <f t="shared" si="34"/>
        <v>00585327026 03</v>
      </c>
    </row>
    <row r="616" spans="1:12" x14ac:dyDescent="0.2">
      <c r="A616" s="10" t="s">
        <v>1036</v>
      </c>
      <c r="B616" s="3" t="str">
        <f>VLOOKUP(A616,Adr!A:B,2,FALSE)</f>
        <v>Zväz Modelárov Slovenska</v>
      </c>
      <c r="C616" s="3" t="s">
        <v>1252</v>
      </c>
      <c r="D616" s="4">
        <v>330</v>
      </c>
      <c r="E616" s="5">
        <v>0</v>
      </c>
      <c r="F616" s="10" t="s">
        <v>237</v>
      </c>
      <c r="G616" s="3" t="s">
        <v>12</v>
      </c>
      <c r="I616" s="3" t="str">
        <f t="shared" si="32"/>
        <v>00585327d</v>
      </c>
      <c r="J616" s="3" t="str">
        <f t="shared" si="33"/>
        <v>00585327026 03</v>
      </c>
      <c r="L616" s="3" t="str">
        <f t="shared" si="34"/>
        <v>00585327026 03</v>
      </c>
    </row>
    <row r="617" spans="1:12" x14ac:dyDescent="0.2">
      <c r="A617" s="10" t="s">
        <v>1036</v>
      </c>
      <c r="B617" s="3" t="str">
        <f>VLOOKUP(A617,Adr!A:B,2,FALSE)</f>
        <v>Zväz Modelárov Slovenska</v>
      </c>
      <c r="C617" s="3" t="s">
        <v>1040</v>
      </c>
      <c r="D617" s="4">
        <v>54500</v>
      </c>
      <c r="E617" s="5">
        <v>0</v>
      </c>
      <c r="F617" s="10" t="s">
        <v>237</v>
      </c>
      <c r="G617" s="3" t="s">
        <v>12</v>
      </c>
      <c r="I617" s="3" t="str">
        <f t="shared" si="32"/>
        <v>00585327d</v>
      </c>
      <c r="J617" s="3" t="str">
        <f t="shared" si="33"/>
        <v>00585327026 03</v>
      </c>
      <c r="L617" s="3" t="str">
        <f t="shared" si="34"/>
        <v>00585327026 03</v>
      </c>
    </row>
    <row r="618" spans="1:12" x14ac:dyDescent="0.2">
      <c r="A618" s="10" t="s">
        <v>181</v>
      </c>
      <c r="B618" s="3" t="str">
        <f>VLOOKUP(A618,Adr!A:B,2,FALSE)</f>
        <v>Zväz potápačov Slovenska</v>
      </c>
      <c r="C618" s="3" t="s">
        <v>958</v>
      </c>
      <c r="D618" s="4">
        <v>115353</v>
      </c>
      <c r="E618" s="5">
        <v>0</v>
      </c>
      <c r="F618" s="10" t="s">
        <v>234</v>
      </c>
      <c r="G618" s="3" t="s">
        <v>6</v>
      </c>
      <c r="H618" s="3" t="s">
        <v>1583</v>
      </c>
      <c r="I618" s="3" t="str">
        <f t="shared" si="32"/>
        <v>00585319a</v>
      </c>
      <c r="J618" s="3" t="str">
        <f t="shared" si="33"/>
        <v>00585319026 02</v>
      </c>
      <c r="K618" s="3" t="str">
        <f>LEFT(C618,FIND(" - ",C618))</f>
        <v xml:space="preserve">potápačské športy </v>
      </c>
      <c r="L618" s="3" t="str">
        <f t="shared" si="34"/>
        <v>00585319026 02B</v>
      </c>
    </row>
    <row r="619" spans="1:12" x14ac:dyDescent="0.2">
      <c r="A619" s="10" t="s">
        <v>181</v>
      </c>
      <c r="B619" s="3" t="str">
        <f>VLOOKUP(A619,Adr!A:B,2,FALSE)</f>
        <v>Zväz potápačov Slovenska</v>
      </c>
      <c r="C619" s="3" t="s">
        <v>966</v>
      </c>
      <c r="D619" s="4">
        <v>12348</v>
      </c>
      <c r="E619" s="5">
        <v>0</v>
      </c>
      <c r="F619" s="10" t="s">
        <v>234</v>
      </c>
      <c r="G619" s="3" t="s">
        <v>6</v>
      </c>
      <c r="H619" s="3" t="s">
        <v>1584</v>
      </c>
      <c r="I619" s="3" t="str">
        <f t="shared" si="32"/>
        <v>00585319a</v>
      </c>
      <c r="J619" s="3" t="str">
        <f t="shared" si="33"/>
        <v>00585319026 02</v>
      </c>
      <c r="K619" s="3" t="str">
        <f>LEFT(C619,FIND(" - ",C619))</f>
        <v xml:space="preserve">potápačské športy </v>
      </c>
      <c r="L619" s="3" t="str">
        <f t="shared" si="34"/>
        <v>00585319026 02K</v>
      </c>
    </row>
    <row r="620" spans="1:12" x14ac:dyDescent="0.2">
      <c r="A620" s="10" t="s">
        <v>181</v>
      </c>
      <c r="B620" s="3" t="str">
        <f>VLOOKUP(A620,Adr!A:B,2,FALSE)</f>
        <v>Zväz potápačov Slovenska</v>
      </c>
      <c r="C620" s="3" t="s">
        <v>1253</v>
      </c>
      <c r="D620" s="4">
        <v>500</v>
      </c>
      <c r="E620" s="5">
        <v>0</v>
      </c>
      <c r="F620" s="10" t="s">
        <v>237</v>
      </c>
      <c r="G620" s="3" t="s">
        <v>12</v>
      </c>
      <c r="I620" s="3" t="str">
        <f t="shared" si="32"/>
        <v>00585319d</v>
      </c>
      <c r="J620" s="3" t="str">
        <f t="shared" si="33"/>
        <v>00585319026 03</v>
      </c>
      <c r="L620" s="3" t="str">
        <f t="shared" si="34"/>
        <v>00585319026 03</v>
      </c>
    </row>
    <row r="621" spans="1:12" x14ac:dyDescent="0.2">
      <c r="A621" s="10" t="s">
        <v>181</v>
      </c>
      <c r="B621" s="3" t="str">
        <f>VLOOKUP(A621,Adr!A:B,2,FALSE)</f>
        <v>Zväz potápačov Slovenska</v>
      </c>
      <c r="C621" s="3" t="s">
        <v>1254</v>
      </c>
      <c r="D621" s="4">
        <v>250</v>
      </c>
      <c r="E621" s="5">
        <v>0</v>
      </c>
      <c r="F621" s="10" t="s">
        <v>237</v>
      </c>
      <c r="G621" s="3" t="s">
        <v>12</v>
      </c>
      <c r="I621" s="3" t="str">
        <f t="shared" si="32"/>
        <v>00585319d</v>
      </c>
      <c r="J621" s="3" t="str">
        <f t="shared" si="33"/>
        <v>00585319026 03</v>
      </c>
      <c r="L621" s="3" t="str">
        <f t="shared" si="34"/>
        <v>00585319026 03</v>
      </c>
    </row>
    <row r="622" spans="1:12" x14ac:dyDescent="0.2">
      <c r="A622" s="10" t="s">
        <v>181</v>
      </c>
      <c r="B622" s="3" t="str">
        <f>VLOOKUP(A622,Adr!A:B,2,FALSE)</f>
        <v>Zväz potápačov Slovenska</v>
      </c>
      <c r="C622" s="3" t="s">
        <v>1255</v>
      </c>
      <c r="D622" s="4">
        <v>330</v>
      </c>
      <c r="E622" s="5">
        <v>0</v>
      </c>
      <c r="F622" s="10" t="s">
        <v>237</v>
      </c>
      <c r="G622" s="3" t="s">
        <v>12</v>
      </c>
      <c r="I622" s="3" t="str">
        <f t="shared" si="32"/>
        <v>00585319d</v>
      </c>
      <c r="J622" s="3" t="str">
        <f t="shared" si="33"/>
        <v>00585319026 03</v>
      </c>
      <c r="L622" s="3" t="str">
        <f t="shared" si="34"/>
        <v>00585319026 03</v>
      </c>
    </row>
    <row r="623" spans="1:12" x14ac:dyDescent="0.2">
      <c r="A623" s="10" t="s">
        <v>1037</v>
      </c>
      <c r="B623" s="3" t="str">
        <f>VLOOKUP(A623,Adr!A:B,2,FALSE)</f>
        <v>Zväz športovej kynológie Slovenskej republiky</v>
      </c>
      <c r="C623" s="3" t="s">
        <v>1256</v>
      </c>
      <c r="D623" s="4">
        <v>2667</v>
      </c>
      <c r="E623" s="5">
        <v>0</v>
      </c>
      <c r="F623" s="10" t="s">
        <v>237</v>
      </c>
      <c r="G623" s="3" t="s">
        <v>12</v>
      </c>
      <c r="I623" s="3" t="str">
        <f t="shared" si="32"/>
        <v>31945732d</v>
      </c>
      <c r="J623" s="3" t="str">
        <f t="shared" si="33"/>
        <v>31945732026 03</v>
      </c>
      <c r="L623" s="3" t="str">
        <f t="shared" si="34"/>
        <v>31945732026 03</v>
      </c>
    </row>
    <row r="624" spans="1:12" x14ac:dyDescent="0.2">
      <c r="A624" s="10" t="s">
        <v>1037</v>
      </c>
      <c r="B624" s="3" t="str">
        <f>VLOOKUP(A624,Adr!A:B,2,FALSE)</f>
        <v>Zväz športovej kynológie Slovenskej republiky</v>
      </c>
      <c r="C624" s="3" t="s">
        <v>1257</v>
      </c>
      <c r="D624" s="4">
        <v>1500</v>
      </c>
      <c r="E624" s="5">
        <v>0</v>
      </c>
      <c r="F624" s="10" t="s">
        <v>237</v>
      </c>
      <c r="G624" s="3" t="s">
        <v>12</v>
      </c>
      <c r="I624" s="3" t="str">
        <f t="shared" si="32"/>
        <v>31945732d</v>
      </c>
      <c r="J624" s="3" t="str">
        <f t="shared" si="33"/>
        <v>31945732026 03</v>
      </c>
      <c r="L624" s="3" t="str">
        <f t="shared" si="34"/>
        <v>31945732026 03</v>
      </c>
    </row>
    <row r="625" spans="1:12" x14ac:dyDescent="0.2">
      <c r="A625" s="10" t="s">
        <v>1037</v>
      </c>
      <c r="B625" s="3" t="str">
        <f>VLOOKUP(A625,Adr!A:B,2,FALSE)</f>
        <v>Zväz športovej kynológie Slovenskej republiky</v>
      </c>
      <c r="C625" s="3" t="s">
        <v>1258</v>
      </c>
      <c r="D625" s="4">
        <v>2000</v>
      </c>
      <c r="E625" s="5">
        <v>0</v>
      </c>
      <c r="F625" s="10" t="s">
        <v>237</v>
      </c>
      <c r="G625" s="3" t="s">
        <v>12</v>
      </c>
      <c r="I625" s="3" t="str">
        <f t="shared" si="32"/>
        <v>31945732d</v>
      </c>
      <c r="J625" s="3" t="str">
        <f t="shared" si="33"/>
        <v>31945732026 03</v>
      </c>
      <c r="L625" s="3" t="str">
        <f t="shared" si="34"/>
        <v>31945732026 03</v>
      </c>
    </row>
    <row r="626" spans="1:12" x14ac:dyDescent="0.2">
      <c r="A626" s="10" t="s">
        <v>1037</v>
      </c>
      <c r="B626" s="3" t="str">
        <f>VLOOKUP(A626,Adr!A:B,2,FALSE)</f>
        <v>Zväz športovej kynológie Slovenskej republiky</v>
      </c>
      <c r="C626" s="3" t="s">
        <v>1259</v>
      </c>
      <c r="D626" s="4">
        <v>1000</v>
      </c>
      <c r="E626" s="5">
        <v>0</v>
      </c>
      <c r="F626" s="10" t="s">
        <v>237</v>
      </c>
      <c r="G626" s="3" t="s">
        <v>12</v>
      </c>
      <c r="I626" s="3" t="str">
        <f t="shared" si="32"/>
        <v>31945732d</v>
      </c>
      <c r="J626" s="3" t="str">
        <f t="shared" si="33"/>
        <v>31945732026 03</v>
      </c>
      <c r="L626" s="3" t="str">
        <f t="shared" si="34"/>
        <v>31945732026 03</v>
      </c>
    </row>
    <row r="627" spans="1:12" x14ac:dyDescent="0.2">
      <c r="A627" s="10" t="s">
        <v>1037</v>
      </c>
      <c r="B627" s="3" t="str">
        <f>VLOOKUP(A627,Adr!A:B,2,FALSE)</f>
        <v>Zväz športovej kynológie Slovenskej republiky</v>
      </c>
      <c r="C627" s="3" t="s">
        <v>1040</v>
      </c>
      <c r="D627" s="4">
        <v>8600</v>
      </c>
      <c r="E627" s="5">
        <v>0</v>
      </c>
      <c r="F627" s="10" t="s">
        <v>237</v>
      </c>
      <c r="G627" s="3" t="s">
        <v>12</v>
      </c>
      <c r="I627" s="3"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8"/>
  <dimension ref="A1:N98"/>
  <sheetViews>
    <sheetView workbookViewId="0">
      <pane ySplit="1" topLeftCell="A2" activePane="bottomLeft" state="frozen"/>
      <selection pane="bottomLeft" activeCell="G6" sqref="G6"/>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268</v>
      </c>
      <c r="E1" s="2" t="s">
        <v>274</v>
      </c>
      <c r="F1" s="2" t="s">
        <v>4</v>
      </c>
      <c r="G1" s="2" t="s">
        <v>183</v>
      </c>
      <c r="H1" s="2"/>
      <c r="I1" s="2" t="s">
        <v>4</v>
      </c>
      <c r="J1" s="2" t="s">
        <v>184</v>
      </c>
      <c r="K1" s="2"/>
      <c r="L1" s="2"/>
      <c r="M1" s="2"/>
      <c r="N1" s="2"/>
    </row>
    <row r="2" spans="1:14" x14ac:dyDescent="0.2">
      <c r="A2" t="s">
        <v>185</v>
      </c>
      <c r="C2" t="s">
        <v>234</v>
      </c>
      <c r="D2" t="s">
        <v>260</v>
      </c>
      <c r="E2">
        <v>1</v>
      </c>
      <c r="F2" t="s">
        <v>6</v>
      </c>
      <c r="G2" t="s">
        <v>693</v>
      </c>
      <c r="I2" t="s">
        <v>7</v>
      </c>
      <c r="J2" t="s">
        <v>229</v>
      </c>
    </row>
    <row r="3" spans="1:14" x14ac:dyDescent="0.2">
      <c r="A3" t="s">
        <v>19</v>
      </c>
      <c r="C3" t="s">
        <v>235</v>
      </c>
      <c r="D3" t="s">
        <v>261</v>
      </c>
      <c r="E3">
        <v>1</v>
      </c>
      <c r="F3" t="s">
        <v>6</v>
      </c>
      <c r="G3" t="s">
        <v>693</v>
      </c>
      <c r="I3" t="s">
        <v>6</v>
      </c>
      <c r="J3" t="s">
        <v>230</v>
      </c>
    </row>
    <row r="4" spans="1:14" x14ac:dyDescent="0.2">
      <c r="A4" t="s">
        <v>8</v>
      </c>
      <c r="C4" t="s">
        <v>236</v>
      </c>
      <c r="D4" t="s">
        <v>262</v>
      </c>
      <c r="E4">
        <v>1</v>
      </c>
      <c r="F4" t="s">
        <v>6</v>
      </c>
      <c r="G4" t="s">
        <v>693</v>
      </c>
      <c r="I4" t="s">
        <v>12</v>
      </c>
      <c r="J4" t="s">
        <v>231</v>
      </c>
    </row>
    <row r="5" spans="1:14" x14ac:dyDescent="0.2">
      <c r="A5" t="s">
        <v>18</v>
      </c>
      <c r="C5" t="s">
        <v>237</v>
      </c>
      <c r="D5" t="s">
        <v>263</v>
      </c>
      <c r="E5">
        <v>1</v>
      </c>
      <c r="F5" t="s">
        <v>6</v>
      </c>
      <c r="G5" t="s">
        <v>693</v>
      </c>
      <c r="I5" t="s">
        <v>11</v>
      </c>
      <c r="J5" t="s">
        <v>232</v>
      </c>
    </row>
    <row r="6" spans="1:14" x14ac:dyDescent="0.2">
      <c r="A6" t="s">
        <v>186</v>
      </c>
      <c r="C6" t="s">
        <v>238</v>
      </c>
      <c r="D6" t="s">
        <v>267</v>
      </c>
      <c r="E6">
        <v>1</v>
      </c>
      <c r="F6" t="s">
        <v>6</v>
      </c>
      <c r="G6" t="s">
        <v>693</v>
      </c>
      <c r="I6" t="s">
        <v>14</v>
      </c>
      <c r="J6" t="s">
        <v>233</v>
      </c>
    </row>
    <row r="7" spans="1:14" x14ac:dyDescent="0.2">
      <c r="A7" t="s">
        <v>187</v>
      </c>
      <c r="C7" t="s">
        <v>239</v>
      </c>
      <c r="D7" t="s">
        <v>264</v>
      </c>
      <c r="E7">
        <v>2</v>
      </c>
      <c r="F7" t="s">
        <v>12</v>
      </c>
      <c r="G7" t="s">
        <v>694</v>
      </c>
    </row>
    <row r="8" spans="1:14" x14ac:dyDescent="0.2">
      <c r="A8" t="s">
        <v>43</v>
      </c>
      <c r="C8" t="s">
        <v>240</v>
      </c>
      <c r="D8" t="s">
        <v>265</v>
      </c>
      <c r="E8">
        <v>3</v>
      </c>
      <c r="F8" t="s">
        <v>12</v>
      </c>
      <c r="G8" t="s">
        <v>695</v>
      </c>
    </row>
    <row r="9" spans="1:14" x14ac:dyDescent="0.2">
      <c r="A9" t="s">
        <v>188</v>
      </c>
      <c r="C9" t="s">
        <v>241</v>
      </c>
      <c r="D9" t="s">
        <v>266</v>
      </c>
      <c r="E9">
        <v>3</v>
      </c>
      <c r="F9" t="s">
        <v>12</v>
      </c>
      <c r="G9" t="s">
        <v>696</v>
      </c>
    </row>
    <row r="10" spans="1:14" x14ac:dyDescent="0.2">
      <c r="A10" t="s">
        <v>125</v>
      </c>
      <c r="C10" t="s">
        <v>242</v>
      </c>
      <c r="D10" t="s">
        <v>269</v>
      </c>
      <c r="E10">
        <v>4</v>
      </c>
      <c r="F10" t="s">
        <v>12</v>
      </c>
      <c r="G10" t="s">
        <v>697</v>
      </c>
    </row>
    <row r="11" spans="1:14" x14ac:dyDescent="0.2">
      <c r="A11" t="s">
        <v>128</v>
      </c>
      <c r="C11" t="s">
        <v>243</v>
      </c>
      <c r="D11" t="s">
        <v>270</v>
      </c>
      <c r="E11">
        <v>4</v>
      </c>
      <c r="F11" t="s">
        <v>7</v>
      </c>
      <c r="G11" t="s">
        <v>697</v>
      </c>
    </row>
    <row r="12" spans="1:14" x14ac:dyDescent="0.2">
      <c r="A12" t="s">
        <v>79</v>
      </c>
      <c r="C12" t="s">
        <v>244</v>
      </c>
      <c r="D12" t="s">
        <v>271</v>
      </c>
      <c r="E12">
        <v>4</v>
      </c>
      <c r="F12" t="s">
        <v>7</v>
      </c>
      <c r="G12" t="s">
        <v>697</v>
      </c>
    </row>
    <row r="13" spans="1:14" x14ac:dyDescent="0.2">
      <c r="A13" t="s">
        <v>189</v>
      </c>
      <c r="C13" t="s">
        <v>245</v>
      </c>
      <c r="D13" t="s">
        <v>272</v>
      </c>
      <c r="E13">
        <v>4</v>
      </c>
      <c r="F13" t="s">
        <v>14</v>
      </c>
      <c r="G13" t="s">
        <v>697</v>
      </c>
    </row>
    <row r="14" spans="1:14" x14ac:dyDescent="0.2">
      <c r="A14" t="s">
        <v>190</v>
      </c>
      <c r="C14" t="s">
        <v>246</v>
      </c>
      <c r="D14" t="s">
        <v>273</v>
      </c>
      <c r="E14">
        <v>4</v>
      </c>
      <c r="F14" t="s">
        <v>12</v>
      </c>
      <c r="G14" t="s">
        <v>697</v>
      </c>
    </row>
    <row r="15" spans="1:14" x14ac:dyDescent="0.2">
      <c r="A15" t="s">
        <v>191</v>
      </c>
      <c r="C15" t="s">
        <v>247</v>
      </c>
    </row>
    <row r="16" spans="1:14" x14ac:dyDescent="0.2">
      <c r="A16" t="s">
        <v>192</v>
      </c>
      <c r="C16" t="s">
        <v>248</v>
      </c>
    </row>
    <row r="17" spans="1:3" x14ac:dyDescent="0.2">
      <c r="A17" t="s">
        <v>46</v>
      </c>
      <c r="C17" t="s">
        <v>249</v>
      </c>
    </row>
    <row r="18" spans="1:3" x14ac:dyDescent="0.2">
      <c r="A18" t="s">
        <v>84</v>
      </c>
      <c r="C18" t="s">
        <v>250</v>
      </c>
    </row>
    <row r="19" spans="1:3" x14ac:dyDescent="0.2">
      <c r="A19" t="s">
        <v>87</v>
      </c>
      <c r="C19" t="s">
        <v>251</v>
      </c>
    </row>
    <row r="20" spans="1:3" x14ac:dyDescent="0.2">
      <c r="A20" t="s">
        <v>5</v>
      </c>
      <c r="C20" t="s">
        <v>252</v>
      </c>
    </row>
    <row r="21" spans="1:3" x14ac:dyDescent="0.2">
      <c r="A21" t="s">
        <v>193</v>
      </c>
      <c r="C21" t="s">
        <v>253</v>
      </c>
    </row>
    <row r="22" spans="1:3" x14ac:dyDescent="0.2">
      <c r="A22" t="s">
        <v>194</v>
      </c>
      <c r="C22" t="s">
        <v>254</v>
      </c>
    </row>
    <row r="23" spans="1:3" x14ac:dyDescent="0.2">
      <c r="A23" t="s">
        <v>135</v>
      </c>
      <c r="C23" t="s">
        <v>255</v>
      </c>
    </row>
    <row r="24" spans="1:3" x14ac:dyDescent="0.2">
      <c r="A24" t="s">
        <v>195</v>
      </c>
      <c r="C24" t="s">
        <v>256</v>
      </c>
    </row>
    <row r="25" spans="1:3" x14ac:dyDescent="0.2">
      <c r="A25" t="s">
        <v>35</v>
      </c>
      <c r="C25" t="s">
        <v>257</v>
      </c>
    </row>
    <row r="26" spans="1:3" x14ac:dyDescent="0.2">
      <c r="A26" t="s">
        <v>15</v>
      </c>
      <c r="C26" t="s">
        <v>258</v>
      </c>
    </row>
    <row r="27" spans="1:3" x14ac:dyDescent="0.2">
      <c r="A27" t="s">
        <v>27</v>
      </c>
      <c r="C27" t="s">
        <v>259</v>
      </c>
    </row>
    <row r="28" spans="1:3" x14ac:dyDescent="0.2">
      <c r="A28" t="s">
        <v>48</v>
      </c>
    </row>
    <row r="29" spans="1:3" x14ac:dyDescent="0.2">
      <c r="A29" t="s">
        <v>51</v>
      </c>
    </row>
    <row r="30" spans="1:3" x14ac:dyDescent="0.2">
      <c r="A30" t="s">
        <v>140</v>
      </c>
    </row>
    <row r="31" spans="1:3" x14ac:dyDescent="0.2">
      <c r="A31" t="s">
        <v>90</v>
      </c>
    </row>
    <row r="32" spans="1:3" x14ac:dyDescent="0.2">
      <c r="A32" t="s">
        <v>143</v>
      </c>
    </row>
    <row r="33" spans="1:1" x14ac:dyDescent="0.2">
      <c r="A33" t="s">
        <v>13</v>
      </c>
    </row>
    <row r="34" spans="1:1" x14ac:dyDescent="0.2">
      <c r="A34" t="s">
        <v>196</v>
      </c>
    </row>
    <row r="35" spans="1:1" x14ac:dyDescent="0.2">
      <c r="A35" t="s">
        <v>197</v>
      </c>
    </row>
    <row r="36" spans="1:1" x14ac:dyDescent="0.2">
      <c r="A36" t="s">
        <v>145</v>
      </c>
    </row>
    <row r="37" spans="1:1" x14ac:dyDescent="0.2">
      <c r="A37" t="s">
        <v>47</v>
      </c>
    </row>
    <row r="38" spans="1:1" x14ac:dyDescent="0.2">
      <c r="A38" t="s">
        <v>198</v>
      </c>
    </row>
    <row r="39" spans="1:1" x14ac:dyDescent="0.2">
      <c r="A39" t="s">
        <v>149</v>
      </c>
    </row>
    <row r="40" spans="1:1" x14ac:dyDescent="0.2">
      <c r="A40" t="s">
        <v>199</v>
      </c>
    </row>
    <row r="41" spans="1:1" x14ac:dyDescent="0.2">
      <c r="A41" t="s">
        <v>30</v>
      </c>
    </row>
    <row r="42" spans="1:1" x14ac:dyDescent="0.2">
      <c r="A42" t="s">
        <v>200</v>
      </c>
    </row>
    <row r="43" spans="1:1" x14ac:dyDescent="0.2">
      <c r="A43" t="s">
        <v>201</v>
      </c>
    </row>
    <row r="44" spans="1:1" x14ac:dyDescent="0.2">
      <c r="A44" t="s">
        <v>202</v>
      </c>
    </row>
    <row r="45" spans="1:1" x14ac:dyDescent="0.2">
      <c r="A45" t="s">
        <v>203</v>
      </c>
    </row>
    <row r="46" spans="1:1" x14ac:dyDescent="0.2">
      <c r="A46" t="s">
        <v>38</v>
      </c>
    </row>
    <row r="47" spans="1:1" x14ac:dyDescent="0.2">
      <c r="A47" t="s">
        <v>204</v>
      </c>
    </row>
    <row r="48" spans="1:1" x14ac:dyDescent="0.2">
      <c r="A48" t="s">
        <v>97</v>
      </c>
    </row>
    <row r="49" spans="1:1" x14ac:dyDescent="0.2">
      <c r="A49" t="s">
        <v>95</v>
      </c>
    </row>
    <row r="50" spans="1:1" x14ac:dyDescent="0.2">
      <c r="A50" t="s">
        <v>17</v>
      </c>
    </row>
    <row r="51" spans="1:1" x14ac:dyDescent="0.2">
      <c r="A51" t="s">
        <v>154</v>
      </c>
    </row>
    <row r="52" spans="1:1" x14ac:dyDescent="0.2">
      <c r="A52" t="s">
        <v>56</v>
      </c>
    </row>
    <row r="53" spans="1:1" x14ac:dyDescent="0.2">
      <c r="A53" t="s">
        <v>205</v>
      </c>
    </row>
    <row r="54" spans="1:1" x14ac:dyDescent="0.2">
      <c r="A54" t="s">
        <v>34</v>
      </c>
    </row>
    <row r="55" spans="1:1" x14ac:dyDescent="0.2">
      <c r="A55" t="s">
        <v>206</v>
      </c>
    </row>
    <row r="56" spans="1:1" x14ac:dyDescent="0.2">
      <c r="A56" t="s">
        <v>59</v>
      </c>
    </row>
    <row r="57" spans="1:1" x14ac:dyDescent="0.2">
      <c r="A57" t="s">
        <v>207</v>
      </c>
    </row>
    <row r="58" spans="1:1" x14ac:dyDescent="0.2">
      <c r="A58" t="s">
        <v>208</v>
      </c>
    </row>
    <row r="59" spans="1:1" x14ac:dyDescent="0.2">
      <c r="A59" t="s">
        <v>209</v>
      </c>
    </row>
    <row r="60" spans="1:1" x14ac:dyDescent="0.2">
      <c r="A60" t="s">
        <v>159</v>
      </c>
    </row>
    <row r="61" spans="1:1" x14ac:dyDescent="0.2">
      <c r="A61" t="s">
        <v>210</v>
      </c>
    </row>
    <row r="62" spans="1:1" x14ac:dyDescent="0.2">
      <c r="A62" t="s">
        <v>160</v>
      </c>
    </row>
    <row r="63" spans="1:1" x14ac:dyDescent="0.2">
      <c r="A63" t="s">
        <v>211</v>
      </c>
    </row>
    <row r="64" spans="1:1" x14ac:dyDescent="0.2">
      <c r="A64" t="s">
        <v>212</v>
      </c>
    </row>
    <row r="65" spans="1:1" x14ac:dyDescent="0.2">
      <c r="A65" t="s">
        <v>163</v>
      </c>
    </row>
    <row r="66" spans="1:1" x14ac:dyDescent="0.2">
      <c r="A66" t="s">
        <v>213</v>
      </c>
    </row>
    <row r="67" spans="1:1" x14ac:dyDescent="0.2">
      <c r="A67" t="s">
        <v>214</v>
      </c>
    </row>
    <row r="68" spans="1:1" x14ac:dyDescent="0.2">
      <c r="A68" t="s">
        <v>215</v>
      </c>
    </row>
    <row r="69" spans="1:1" x14ac:dyDescent="0.2">
      <c r="A69" t="s">
        <v>216</v>
      </c>
    </row>
    <row r="70" spans="1:1" x14ac:dyDescent="0.2">
      <c r="A70" t="s">
        <v>217</v>
      </c>
    </row>
    <row r="71" spans="1:1" x14ac:dyDescent="0.2">
      <c r="A71" t="s">
        <v>218</v>
      </c>
    </row>
    <row r="72" spans="1:1" x14ac:dyDescent="0.2">
      <c r="A72" t="s">
        <v>64</v>
      </c>
    </row>
    <row r="73" spans="1:1" x14ac:dyDescent="0.2">
      <c r="A73" t="s">
        <v>219</v>
      </c>
    </row>
    <row r="74" spans="1:1" x14ac:dyDescent="0.2">
      <c r="A74" t="s">
        <v>220</v>
      </c>
    </row>
    <row r="75" spans="1:1" x14ac:dyDescent="0.2">
      <c r="A75" t="s">
        <v>221</v>
      </c>
    </row>
    <row r="76" spans="1:1" x14ac:dyDescent="0.2">
      <c r="A76" t="s">
        <v>106</v>
      </c>
    </row>
    <row r="77" spans="1:1" x14ac:dyDescent="0.2">
      <c r="A77" t="s">
        <v>108</v>
      </c>
    </row>
    <row r="78" spans="1:1" x14ac:dyDescent="0.2">
      <c r="A78" t="s">
        <v>222</v>
      </c>
    </row>
    <row r="79" spans="1:1" x14ac:dyDescent="0.2">
      <c r="A79" t="s">
        <v>223</v>
      </c>
    </row>
    <row r="80" spans="1:1" x14ac:dyDescent="0.2">
      <c r="A80" t="s">
        <v>16</v>
      </c>
    </row>
    <row r="81" spans="1:1" x14ac:dyDescent="0.2">
      <c r="A81" t="s">
        <v>113</v>
      </c>
    </row>
    <row r="82" spans="1:1" x14ac:dyDescent="0.2">
      <c r="A82" t="s">
        <v>180</v>
      </c>
    </row>
    <row r="83" spans="1:1" x14ac:dyDescent="0.2">
      <c r="A83" t="s">
        <v>224</v>
      </c>
    </row>
    <row r="84" spans="1:1" x14ac:dyDescent="0.2">
      <c r="A84" t="s">
        <v>225</v>
      </c>
    </row>
    <row r="85" spans="1:1" x14ac:dyDescent="0.2">
      <c r="A85" t="s">
        <v>226</v>
      </c>
    </row>
    <row r="86" spans="1:1" x14ac:dyDescent="0.2">
      <c r="A86" t="s">
        <v>37</v>
      </c>
    </row>
    <row r="87" spans="1:1" x14ac:dyDescent="0.2">
      <c r="A87" t="s">
        <v>122</v>
      </c>
    </row>
    <row r="88" spans="1:1" x14ac:dyDescent="0.2">
      <c r="A88" t="s">
        <v>116</v>
      </c>
    </row>
    <row r="89" spans="1:1" x14ac:dyDescent="0.2">
      <c r="A89" t="s">
        <v>227</v>
      </c>
    </row>
    <row r="90" spans="1:1" x14ac:dyDescent="0.2">
      <c r="A90" t="s">
        <v>71</v>
      </c>
    </row>
    <row r="91" spans="1:1" x14ac:dyDescent="0.2">
      <c r="A91" t="s">
        <v>119</v>
      </c>
    </row>
    <row r="92" spans="1:1" x14ac:dyDescent="0.2">
      <c r="A92" t="s">
        <v>171</v>
      </c>
    </row>
    <row r="93" spans="1:1" x14ac:dyDescent="0.2">
      <c r="A93" t="s">
        <v>228</v>
      </c>
    </row>
    <row r="94" spans="1:1" x14ac:dyDescent="0.2">
      <c r="A94" t="s">
        <v>174</v>
      </c>
    </row>
    <row r="95" spans="1:1" x14ac:dyDescent="0.2">
      <c r="A95" t="s">
        <v>74</v>
      </c>
    </row>
    <row r="96" spans="1:1" x14ac:dyDescent="0.2">
      <c r="A96" t="s">
        <v>177</v>
      </c>
    </row>
    <row r="97" spans="1:1" x14ac:dyDescent="0.2">
      <c r="A97" t="s">
        <v>24</v>
      </c>
    </row>
    <row r="98" spans="1:1" x14ac:dyDescent="0.2">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1</vt:i4>
      </vt:variant>
    </vt:vector>
  </HeadingPairs>
  <TitlesOfParts>
    <vt:vector size="6" baseType="lpstr">
      <vt:lpstr>Žiadosť</vt:lpstr>
      <vt:lpstr>Skratky</vt:lpstr>
      <vt:lpstr>Adr</vt:lpstr>
      <vt:lpstr>FP</vt:lpstr>
      <vt:lpstr>Cis</vt:lpstr>
      <vt:lpstr>Žiadosť!Oblasť_tlače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hp</cp:lastModifiedBy>
  <cp:lastPrinted>2017-12-15T13:23:27Z</cp:lastPrinted>
  <dcterms:created xsi:type="dcterms:W3CDTF">2017-02-20T06:20:12Z</dcterms:created>
  <dcterms:modified xsi:type="dcterms:W3CDTF">2023-08-09T13:50:27Z</dcterms:modified>
</cp:coreProperties>
</file>